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2" yWindow="-12" windowWidth="11520" windowHeight="9324"/>
  </bookViews>
  <sheets>
    <sheet name="DATA" sheetId="11" r:id="rId1"/>
    <sheet name="DHZdata" sheetId="6" r:id="rId2"/>
    <sheet name="species" sheetId="10" r:id="rId3"/>
    <sheet name="description" sheetId="9" r:id="rId4"/>
  </sheets>
  <definedNames>
    <definedName name="_xlnm.Print_Titles">#REF!</definedName>
  </definedNames>
  <calcPr calcId="145621"/>
</workbook>
</file>

<file path=xl/calcChain.xml><?xml version="1.0" encoding="utf-8"?>
<calcChain xmlns="http://schemas.openxmlformats.org/spreadsheetml/2006/main">
  <c r="X312" i="11" l="1"/>
  <c r="T312" i="11"/>
  <c r="S312" i="11"/>
  <c r="Y310" i="11"/>
  <c r="Y312" i="11" s="1"/>
  <c r="X310" i="11"/>
  <c r="W310" i="11"/>
  <c r="V310" i="11"/>
  <c r="V312" i="11" s="1"/>
  <c r="U310" i="11"/>
  <c r="U312" i="11" s="1"/>
  <c r="T310" i="11"/>
  <c r="S310" i="11"/>
  <c r="R310" i="11"/>
  <c r="R312" i="11" s="1"/>
  <c r="Q310" i="11"/>
  <c r="Q312" i="11" s="1"/>
  <c r="Y309" i="11"/>
  <c r="X309" i="11"/>
  <c r="W309" i="11"/>
  <c r="W312" i="11" s="1"/>
  <c r="V309" i="11"/>
  <c r="U309" i="11"/>
  <c r="T309" i="11"/>
  <c r="S309" i="11"/>
  <c r="R309" i="11"/>
  <c r="Q309" i="11"/>
  <c r="Y308" i="11"/>
  <c r="X308" i="11"/>
  <c r="W308" i="11"/>
  <c r="V308" i="11"/>
  <c r="U308" i="11"/>
  <c r="T308" i="11"/>
  <c r="S308" i="11"/>
  <c r="R308" i="11"/>
  <c r="Q308" i="11"/>
  <c r="Y307" i="11"/>
  <c r="X307" i="11"/>
  <c r="W307" i="11"/>
  <c r="V307" i="11"/>
  <c r="U307" i="11"/>
  <c r="T307" i="11"/>
  <c r="S307" i="11"/>
  <c r="R307" i="11"/>
  <c r="Q307" i="11"/>
  <c r="Y306" i="11"/>
  <c r="X306" i="11"/>
  <c r="W306" i="11"/>
  <c r="V306" i="11"/>
  <c r="U306" i="11"/>
  <c r="T306" i="11"/>
  <c r="S306" i="11"/>
  <c r="R306" i="11"/>
  <c r="Q306" i="11"/>
  <c r="Y305" i="11"/>
  <c r="X305" i="11"/>
  <c r="W305" i="11"/>
  <c r="V305" i="11"/>
  <c r="U305" i="11"/>
  <c r="T305" i="11"/>
  <c r="S305" i="11"/>
  <c r="R305" i="11"/>
  <c r="Q305" i="11"/>
  <c r="Y304" i="11"/>
  <c r="X304" i="11"/>
  <c r="W304" i="11"/>
  <c r="V304" i="11"/>
  <c r="U304" i="11"/>
  <c r="T304" i="11"/>
  <c r="S304" i="11"/>
  <c r="R304" i="11"/>
  <c r="Q304" i="11"/>
  <c r="Y303" i="11"/>
  <c r="X303" i="11"/>
  <c r="W303" i="11"/>
  <c r="V303" i="11"/>
  <c r="U303" i="11"/>
  <c r="T303" i="11"/>
  <c r="S303" i="11"/>
  <c r="R303" i="11"/>
  <c r="Q303" i="11"/>
  <c r="Y302" i="11"/>
  <c r="X302" i="11"/>
  <c r="W302" i="11"/>
  <c r="V302" i="11"/>
  <c r="U302" i="11"/>
  <c r="T302" i="11"/>
  <c r="S302" i="11"/>
  <c r="R302" i="11"/>
  <c r="Q302" i="11"/>
  <c r="Y301" i="11"/>
  <c r="X301" i="11"/>
  <c r="W301" i="11"/>
  <c r="V301" i="11"/>
  <c r="U301" i="11"/>
  <c r="T301" i="11"/>
  <c r="S301" i="11"/>
  <c r="R301" i="11"/>
  <c r="Q301" i="11"/>
  <c r="Y300" i="11"/>
  <c r="X300" i="11"/>
  <c r="W300" i="11"/>
  <c r="V300" i="11"/>
  <c r="U300" i="11"/>
  <c r="T300" i="11"/>
  <c r="S300" i="11"/>
  <c r="R300" i="11"/>
  <c r="Q300" i="11"/>
  <c r="Y299" i="11"/>
  <c r="X299" i="11"/>
  <c r="W299" i="11"/>
  <c r="V299" i="11"/>
  <c r="U299" i="11"/>
  <c r="T299" i="11"/>
  <c r="S299" i="11"/>
  <c r="R299" i="11"/>
  <c r="Q299" i="11"/>
  <c r="Y298" i="11"/>
  <c r="X298" i="11"/>
  <c r="W298" i="11"/>
  <c r="V298" i="11"/>
  <c r="U298" i="11"/>
  <c r="T298" i="11"/>
  <c r="S298" i="11"/>
  <c r="R298" i="11"/>
  <c r="Q298" i="11"/>
  <c r="Y297" i="11"/>
  <c r="X297" i="11"/>
  <c r="W297" i="11"/>
  <c r="V297" i="11"/>
  <c r="U297" i="11"/>
  <c r="T297" i="11"/>
  <c r="S297" i="11"/>
  <c r="R297" i="11"/>
  <c r="Q297" i="11"/>
  <c r="Y296" i="11"/>
  <c r="X296" i="11"/>
  <c r="W296" i="11"/>
  <c r="V296" i="11"/>
  <c r="U296" i="11"/>
  <c r="T296" i="11"/>
  <c r="S296" i="11"/>
  <c r="R296" i="11"/>
  <c r="Q296" i="11"/>
  <c r="Y293" i="11"/>
  <c r="X293" i="11"/>
  <c r="W293" i="11"/>
  <c r="V293" i="11"/>
  <c r="U293" i="11"/>
  <c r="T293" i="11"/>
  <c r="S293" i="11"/>
  <c r="R293" i="11"/>
  <c r="Q293" i="11"/>
  <c r="Y292" i="11"/>
  <c r="X292" i="11"/>
  <c r="W292" i="11"/>
  <c r="V292" i="11"/>
  <c r="U292" i="11"/>
  <c r="T292" i="11"/>
  <c r="S292" i="11"/>
  <c r="R292" i="11"/>
  <c r="Q292" i="11"/>
  <c r="Y291" i="11"/>
  <c r="X291" i="11"/>
  <c r="W291" i="11"/>
  <c r="V291" i="11"/>
  <c r="U291" i="11"/>
  <c r="T291" i="11"/>
  <c r="S291" i="11"/>
  <c r="R291" i="11"/>
  <c r="Q291" i="11"/>
  <c r="Y290" i="11"/>
  <c r="X290" i="11"/>
  <c r="W290" i="11"/>
  <c r="V290" i="11"/>
  <c r="U290" i="11"/>
  <c r="T290" i="11"/>
  <c r="S290" i="11"/>
  <c r="R290" i="11"/>
  <c r="Q290" i="11"/>
  <c r="Y98" i="11"/>
  <c r="X98" i="11"/>
  <c r="W98" i="11"/>
  <c r="V98" i="11"/>
  <c r="U98" i="11"/>
  <c r="T98" i="11"/>
  <c r="S98" i="11"/>
  <c r="R98" i="11"/>
  <c r="Q98" i="11"/>
  <c r="Y97" i="11"/>
  <c r="X97" i="11"/>
  <c r="W97" i="11"/>
  <c r="V97" i="11"/>
  <c r="U97" i="11"/>
  <c r="T97" i="11"/>
  <c r="S97" i="11"/>
  <c r="R97" i="11"/>
  <c r="Q97" i="11"/>
  <c r="U86" i="11"/>
  <c r="Q86" i="11"/>
  <c r="U82" i="11"/>
  <c r="Q82" i="11"/>
  <c r="V81" i="11"/>
  <c r="R81" i="11"/>
  <c r="Y75" i="11"/>
  <c r="X75" i="11"/>
  <c r="W75" i="11"/>
  <c r="W101" i="11" s="1"/>
  <c r="V75" i="11"/>
  <c r="U75" i="11"/>
  <c r="T75" i="11"/>
  <c r="S75" i="11"/>
  <c r="S101" i="11" s="1"/>
  <c r="R75" i="11"/>
  <c r="Q75" i="11"/>
  <c r="Y74" i="11"/>
  <c r="X74" i="11"/>
  <c r="X100" i="11" s="1"/>
  <c r="W74" i="11"/>
  <c r="V74" i="11"/>
  <c r="U74" i="11"/>
  <c r="T74" i="11"/>
  <c r="T100" i="11" s="1"/>
  <c r="S74" i="11"/>
  <c r="S100" i="11" s="1"/>
  <c r="R74" i="11"/>
  <c r="Q74" i="11"/>
  <c r="Y73" i="11"/>
  <c r="Y99" i="11" s="1"/>
  <c r="X73" i="11"/>
  <c r="W73" i="11"/>
  <c r="V73" i="11"/>
  <c r="U73" i="11"/>
  <c r="U99" i="11" s="1"/>
  <c r="T73" i="11"/>
  <c r="S73" i="11"/>
  <c r="R73" i="11"/>
  <c r="Q73" i="11"/>
  <c r="Q99" i="11" s="1"/>
  <c r="Y70" i="11"/>
  <c r="X70" i="11"/>
  <c r="W70" i="11"/>
  <c r="W96" i="11" s="1"/>
  <c r="V70" i="11"/>
  <c r="V96" i="11" s="1"/>
  <c r="U70" i="11"/>
  <c r="U96" i="11" s="1"/>
  <c r="T70" i="11"/>
  <c r="S70" i="11"/>
  <c r="S96" i="11" s="1"/>
  <c r="R70" i="11"/>
  <c r="R96" i="11" s="1"/>
  <c r="Q70" i="11"/>
  <c r="Y69" i="11"/>
  <c r="Y95" i="11" s="1"/>
  <c r="X69" i="11"/>
  <c r="X95" i="11" s="1"/>
  <c r="W69" i="11"/>
  <c r="W95" i="11" s="1"/>
  <c r="V69" i="11"/>
  <c r="U69" i="11"/>
  <c r="T69" i="11"/>
  <c r="T95" i="11" s="1"/>
  <c r="S69" i="11"/>
  <c r="S95" i="11" s="1"/>
  <c r="R69" i="11"/>
  <c r="Q69" i="11"/>
  <c r="Y68" i="11"/>
  <c r="Y94" i="11" s="1"/>
  <c r="X68" i="11"/>
  <c r="X94" i="11" s="1"/>
  <c r="W68" i="11"/>
  <c r="W94" i="11" s="1"/>
  <c r="V68" i="11"/>
  <c r="U68" i="11"/>
  <c r="U94" i="11" s="1"/>
  <c r="T68" i="11"/>
  <c r="T94" i="11" s="1"/>
  <c r="S68" i="11"/>
  <c r="R68" i="11"/>
  <c r="Q68" i="11"/>
  <c r="Q94" i="11" s="1"/>
  <c r="Y67" i="11"/>
  <c r="Y93" i="11" s="1"/>
  <c r="X67" i="11"/>
  <c r="W67" i="11"/>
  <c r="V67" i="11"/>
  <c r="V93" i="11" s="1"/>
  <c r="U67" i="11"/>
  <c r="U93" i="11" s="1"/>
  <c r="T67" i="11"/>
  <c r="S67" i="11"/>
  <c r="R67" i="11"/>
  <c r="R93" i="11" s="1"/>
  <c r="Q67" i="11"/>
  <c r="Q93" i="11" s="1"/>
  <c r="Y66" i="11"/>
  <c r="Y92" i="11" s="1"/>
  <c r="X66" i="11"/>
  <c r="W66" i="11"/>
  <c r="W92" i="11" s="1"/>
  <c r="V66" i="11"/>
  <c r="V92" i="11" s="1"/>
  <c r="U66" i="11"/>
  <c r="T66" i="11"/>
  <c r="S66" i="11"/>
  <c r="S92" i="11" s="1"/>
  <c r="R66" i="11"/>
  <c r="R92" i="11" s="1"/>
  <c r="Q66" i="11"/>
  <c r="Y65" i="11"/>
  <c r="X65" i="11"/>
  <c r="X91" i="11" s="1"/>
  <c r="W65" i="11"/>
  <c r="W91" i="11" s="1"/>
  <c r="V65" i="11"/>
  <c r="U65" i="11"/>
  <c r="T65" i="11"/>
  <c r="T91" i="11" s="1"/>
  <c r="S65" i="11"/>
  <c r="S91" i="11" s="1"/>
  <c r="R65" i="11"/>
  <c r="R91" i="11" s="1"/>
  <c r="Q65" i="11"/>
  <c r="Y64" i="11"/>
  <c r="Y90" i="11" s="1"/>
  <c r="X64" i="11"/>
  <c r="X90" i="11" s="1"/>
  <c r="W64" i="11"/>
  <c r="V64" i="11"/>
  <c r="U64" i="11"/>
  <c r="U90" i="11" s="1"/>
  <c r="T64" i="11"/>
  <c r="T90" i="11" s="1"/>
  <c r="S64" i="11"/>
  <c r="R64" i="11"/>
  <c r="Q64" i="11"/>
  <c r="Q90" i="11" s="1"/>
  <c r="Y63" i="11"/>
  <c r="Y89" i="11" s="1"/>
  <c r="X63" i="11"/>
  <c r="W63" i="11"/>
  <c r="V63" i="11"/>
  <c r="V89" i="11" s="1"/>
  <c r="U63" i="11"/>
  <c r="U89" i="11" s="1"/>
  <c r="T63" i="11"/>
  <c r="T89" i="11" s="1"/>
  <c r="S63" i="11"/>
  <c r="R63" i="11"/>
  <c r="R89" i="11" s="1"/>
  <c r="Q63" i="11"/>
  <c r="Q89" i="11" s="1"/>
  <c r="Y62" i="11"/>
  <c r="X62" i="11"/>
  <c r="X88" i="11" s="1"/>
  <c r="W62" i="11"/>
  <c r="W88" i="11" s="1"/>
  <c r="V62" i="11"/>
  <c r="V88" i="11" s="1"/>
  <c r="U62" i="11"/>
  <c r="T62" i="11"/>
  <c r="S62" i="11"/>
  <c r="S88" i="11" s="1"/>
  <c r="R62" i="11"/>
  <c r="R88" i="11" s="1"/>
  <c r="Q62" i="11"/>
  <c r="Y61" i="11"/>
  <c r="X61" i="11"/>
  <c r="X87" i="11" s="1"/>
  <c r="W61" i="11"/>
  <c r="W87" i="11" s="1"/>
  <c r="V61" i="11"/>
  <c r="V87" i="11" s="1"/>
  <c r="U61" i="11"/>
  <c r="T61" i="11"/>
  <c r="T87" i="11" s="1"/>
  <c r="S61" i="11"/>
  <c r="S87" i="11" s="1"/>
  <c r="R61" i="11"/>
  <c r="Q61" i="11"/>
  <c r="Y60" i="11"/>
  <c r="Y86" i="11" s="1"/>
  <c r="X60" i="11"/>
  <c r="X86" i="11" s="1"/>
  <c r="W60" i="11"/>
  <c r="V60" i="11"/>
  <c r="U60" i="11"/>
  <c r="T60" i="11"/>
  <c r="T86" i="11" s="1"/>
  <c r="S60" i="11"/>
  <c r="R60" i="11"/>
  <c r="Q60" i="11"/>
  <c r="Y59" i="11"/>
  <c r="Y85" i="11" s="1"/>
  <c r="X59" i="11"/>
  <c r="X85" i="11" s="1"/>
  <c r="W59" i="11"/>
  <c r="V59" i="11"/>
  <c r="V85" i="11" s="1"/>
  <c r="U59" i="11"/>
  <c r="U85" i="11" s="1"/>
  <c r="T59" i="11"/>
  <c r="S59" i="11"/>
  <c r="R59" i="11"/>
  <c r="R85" i="11" s="1"/>
  <c r="Q59" i="11"/>
  <c r="Q85" i="11" s="1"/>
  <c r="Y58" i="11"/>
  <c r="X58" i="11"/>
  <c r="W58" i="11"/>
  <c r="W84" i="11" s="1"/>
  <c r="V58" i="11"/>
  <c r="V84" i="11" s="1"/>
  <c r="U58" i="11"/>
  <c r="T58" i="11"/>
  <c r="S58" i="11"/>
  <c r="S84" i="11" s="1"/>
  <c r="R58" i="11"/>
  <c r="R84" i="11" s="1"/>
  <c r="Q58" i="11"/>
  <c r="Q84" i="11" s="1"/>
  <c r="Y57" i="11"/>
  <c r="X57" i="11"/>
  <c r="X83" i="11" s="1"/>
  <c r="W57" i="11"/>
  <c r="W83" i="11" s="1"/>
  <c r="V57" i="11"/>
  <c r="U57" i="11"/>
  <c r="T57" i="11"/>
  <c r="T83" i="11" s="1"/>
  <c r="S57" i="11"/>
  <c r="S83" i="11" s="1"/>
  <c r="R57" i="11"/>
  <c r="Q57" i="11"/>
  <c r="Y56" i="11"/>
  <c r="Y82" i="11" s="1"/>
  <c r="X56" i="11"/>
  <c r="X82" i="11" s="1"/>
  <c r="W56" i="11"/>
  <c r="V56" i="11"/>
  <c r="U56" i="11"/>
  <c r="T56" i="11"/>
  <c r="T82" i="11" s="1"/>
  <c r="S56" i="11"/>
  <c r="S82" i="11" s="1"/>
  <c r="R56" i="11"/>
  <c r="Q56" i="11"/>
  <c r="Y55" i="11"/>
  <c r="Y81" i="11" s="1"/>
  <c r="X55" i="11"/>
  <c r="W55" i="11"/>
  <c r="V55" i="11"/>
  <c r="U55" i="11"/>
  <c r="U81" i="11" s="1"/>
  <c r="T55" i="11"/>
  <c r="S55" i="11"/>
  <c r="S81" i="11" s="1"/>
  <c r="R55" i="11"/>
  <c r="Q55" i="11"/>
  <c r="Q81" i="11" s="1"/>
  <c r="X27" i="11"/>
  <c r="W27" i="11"/>
  <c r="T27" i="11"/>
  <c r="S27" i="11"/>
  <c r="Y26" i="11"/>
  <c r="Y27" i="11" s="1"/>
  <c r="X26" i="11"/>
  <c r="W26" i="11"/>
  <c r="V26" i="11"/>
  <c r="V27" i="11" s="1"/>
  <c r="U26" i="11"/>
  <c r="U27" i="11" s="1"/>
  <c r="T26" i="11"/>
  <c r="S26" i="11"/>
  <c r="R26" i="11"/>
  <c r="R27" i="11" s="1"/>
  <c r="Q26" i="11"/>
  <c r="Q27" i="11" s="1"/>
  <c r="X76" i="11" l="1"/>
  <c r="X77" i="11" s="1"/>
  <c r="X148" i="11"/>
  <c r="W76" i="11"/>
  <c r="W81" i="11"/>
  <c r="R82" i="11"/>
  <c r="Q76" i="11"/>
  <c r="Q77" i="11" s="1"/>
  <c r="Q120" i="11" s="1"/>
  <c r="U83" i="11"/>
  <c r="U76" i="11"/>
  <c r="U77" i="11" s="1"/>
  <c r="U116" i="11" s="1"/>
  <c r="T84" i="11"/>
  <c r="T76" i="11"/>
  <c r="T149" i="11" s="1"/>
  <c r="T202" i="11" s="1"/>
  <c r="T254" i="11" s="1"/>
  <c r="T286" i="11" s="1"/>
  <c r="S85" i="11"/>
  <c r="R86" i="11"/>
  <c r="Q87" i="11"/>
  <c r="Q112" i="11"/>
  <c r="Y87" i="11"/>
  <c r="W89" i="11"/>
  <c r="V90" i="11"/>
  <c r="U91" i="11"/>
  <c r="T92" i="11"/>
  <c r="X92" i="11"/>
  <c r="W93" i="11"/>
  <c r="V94" i="11"/>
  <c r="Q95" i="11"/>
  <c r="X96" i="11"/>
  <c r="S99" i="11"/>
  <c r="W99" i="11"/>
  <c r="V100" i="11"/>
  <c r="Q101" i="11"/>
  <c r="Y101" i="11"/>
  <c r="Q114" i="11"/>
  <c r="Q83" i="11"/>
  <c r="Q149" i="11"/>
  <c r="Q202" i="11" s="1"/>
  <c r="Q254" i="11" s="1"/>
  <c r="Q286" i="11" s="1"/>
  <c r="R100" i="11"/>
  <c r="S76" i="11"/>
  <c r="V82" i="11"/>
  <c r="Y83" i="11"/>
  <c r="Y76" i="11"/>
  <c r="Y77" i="11" s="1"/>
  <c r="Y125" i="11" s="1"/>
  <c r="X84" i="11"/>
  <c r="W85" i="11"/>
  <c r="V86" i="11"/>
  <c r="U87" i="11"/>
  <c r="T88" i="11"/>
  <c r="S89" i="11"/>
  <c r="R90" i="11"/>
  <c r="Q91" i="11"/>
  <c r="Y91" i="11"/>
  <c r="S93" i="11"/>
  <c r="R94" i="11"/>
  <c r="U95" i="11"/>
  <c r="T96" i="11"/>
  <c r="U101" i="11"/>
  <c r="V117" i="11"/>
  <c r="R76" i="11"/>
  <c r="R148" i="11" s="1"/>
  <c r="V76" i="11"/>
  <c r="V77" i="11" s="1"/>
  <c r="V119" i="11" s="1"/>
  <c r="T81" i="11"/>
  <c r="X81" i="11"/>
  <c r="W82" i="11"/>
  <c r="R83" i="11"/>
  <c r="R102" i="11" s="1"/>
  <c r="V83" i="11"/>
  <c r="V108" i="11"/>
  <c r="U84" i="11"/>
  <c r="Y84" i="11"/>
  <c r="T85" i="11"/>
  <c r="S86" i="11"/>
  <c r="W86" i="11"/>
  <c r="R87" i="11"/>
  <c r="Q113" i="11"/>
  <c r="Q88" i="11"/>
  <c r="U88" i="11"/>
  <c r="Y88" i="11"/>
  <c r="X89" i="11"/>
  <c r="S90" i="11"/>
  <c r="W90" i="11"/>
  <c r="V91" i="11"/>
  <c r="Q92" i="11"/>
  <c r="U92" i="11"/>
  <c r="T93" i="11"/>
  <c r="X93" i="11"/>
  <c r="S94" i="11"/>
  <c r="R95" i="11"/>
  <c r="V120" i="11"/>
  <c r="V95" i="11"/>
  <c r="V102" i="11" s="1"/>
  <c r="Q96" i="11"/>
  <c r="Q121" i="11"/>
  <c r="Y96" i="11"/>
  <c r="T99" i="11"/>
  <c r="X99" i="11"/>
  <c r="R101" i="11"/>
  <c r="V101" i="11"/>
  <c r="V149" i="11"/>
  <c r="V202" i="11" s="1"/>
  <c r="V254" i="11" s="1"/>
  <c r="V286" i="11" s="1"/>
  <c r="W100" i="11"/>
  <c r="V106" i="11"/>
  <c r="Y107" i="11"/>
  <c r="V110" i="11"/>
  <c r="V136" i="11" s="1"/>
  <c r="Q111" i="11"/>
  <c r="U111" i="11"/>
  <c r="Y111" i="11"/>
  <c r="V114" i="11"/>
  <c r="Q115" i="11"/>
  <c r="V118" i="11"/>
  <c r="Q119" i="11"/>
  <c r="R99" i="11"/>
  <c r="V124" i="11"/>
  <c r="V99" i="11"/>
  <c r="Q100" i="11"/>
  <c r="U100" i="11"/>
  <c r="Y100" i="11"/>
  <c r="T101" i="11"/>
  <c r="X101" i="11"/>
  <c r="X149" i="11"/>
  <c r="X202" i="11" s="1"/>
  <c r="X254" i="11" s="1"/>
  <c r="X286" i="11" s="1"/>
  <c r="C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294" i="6"/>
  <c r="S294" i="6"/>
  <c r="B294" i="6"/>
  <c r="Y148" i="11" l="1"/>
  <c r="X110" i="11"/>
  <c r="X136" i="11" s="1"/>
  <c r="X118" i="11"/>
  <c r="X170" i="11" s="1"/>
  <c r="X120" i="11"/>
  <c r="X117" i="11"/>
  <c r="X143" i="11" s="1"/>
  <c r="X109" i="11"/>
  <c r="X106" i="11"/>
  <c r="X158" i="11" s="1"/>
  <c r="X124" i="11"/>
  <c r="X112" i="11"/>
  <c r="X116" i="11"/>
  <c r="X126" i="11"/>
  <c r="X152" i="11" s="1"/>
  <c r="X121" i="11"/>
  <c r="U102" i="11"/>
  <c r="U126" i="11"/>
  <c r="U152" i="11" s="1"/>
  <c r="V107" i="11"/>
  <c r="V159" i="11" s="1"/>
  <c r="V148" i="11"/>
  <c r="V115" i="11"/>
  <c r="V141" i="11" s="1"/>
  <c r="Q125" i="11"/>
  <c r="Q151" i="11" s="1"/>
  <c r="U115" i="11"/>
  <c r="U141" i="11" s="1"/>
  <c r="V126" i="11"/>
  <c r="U117" i="11"/>
  <c r="U143" i="11" s="1"/>
  <c r="V116" i="11"/>
  <c r="V168" i="11" s="1"/>
  <c r="Y102" i="11"/>
  <c r="V111" i="11"/>
  <c r="V125" i="11"/>
  <c r="V151" i="11" s="1"/>
  <c r="Q108" i="11"/>
  <c r="U109" i="11"/>
  <c r="U161" i="11" s="1"/>
  <c r="Q102" i="11"/>
  <c r="S102" i="11"/>
  <c r="Q172" i="11"/>
  <c r="Q146" i="11"/>
  <c r="R201" i="11"/>
  <c r="Q177" i="11"/>
  <c r="V144" i="11"/>
  <c r="V170" i="11"/>
  <c r="Q141" i="11"/>
  <c r="Q167" i="11"/>
  <c r="U163" i="11"/>
  <c r="U162" i="11"/>
  <c r="U137" i="11"/>
  <c r="V178" i="11"/>
  <c r="V152" i="11"/>
  <c r="X144" i="11"/>
  <c r="V142" i="11"/>
  <c r="Q165" i="11"/>
  <c r="Q139" i="11"/>
  <c r="X102" i="11"/>
  <c r="U178" i="11"/>
  <c r="Y118" i="11"/>
  <c r="Y110" i="11"/>
  <c r="Y136" i="11" s="1"/>
  <c r="Y114" i="11"/>
  <c r="Q140" i="11"/>
  <c r="Q166" i="11"/>
  <c r="Y106" i="11"/>
  <c r="V177" i="11"/>
  <c r="X173" i="11"/>
  <c r="X147" i="11"/>
  <c r="V171" i="11"/>
  <c r="V145" i="11"/>
  <c r="X169" i="11"/>
  <c r="U168" i="11"/>
  <c r="U142" i="11"/>
  <c r="U124" i="11"/>
  <c r="U114" i="11"/>
  <c r="U118" i="11"/>
  <c r="Q160" i="11"/>
  <c r="Q134" i="11"/>
  <c r="W149" i="11"/>
  <c r="W202" i="11" s="1"/>
  <c r="W254" i="11" s="1"/>
  <c r="W286" i="11" s="1"/>
  <c r="W77" i="11"/>
  <c r="U148" i="11"/>
  <c r="Y119" i="11"/>
  <c r="V140" i="11"/>
  <c r="V166" i="11"/>
  <c r="X138" i="11"/>
  <c r="X164" i="11"/>
  <c r="Q137" i="11"/>
  <c r="Q163" i="11"/>
  <c r="Q162" i="11"/>
  <c r="U107" i="11"/>
  <c r="U121" i="11"/>
  <c r="X176" i="11"/>
  <c r="X150" i="11"/>
  <c r="V160" i="11"/>
  <c r="V134" i="11"/>
  <c r="T102" i="11"/>
  <c r="V143" i="11"/>
  <c r="V169" i="11"/>
  <c r="U120" i="11"/>
  <c r="Q116" i="11"/>
  <c r="U112" i="11"/>
  <c r="V179" i="11"/>
  <c r="V231" i="11" s="1"/>
  <c r="V284" i="11" s="1"/>
  <c r="V201" i="11"/>
  <c r="U106" i="11"/>
  <c r="Y126" i="11"/>
  <c r="V167" i="11"/>
  <c r="Y112" i="11"/>
  <c r="T148" i="11"/>
  <c r="T77" i="11"/>
  <c r="U108" i="11"/>
  <c r="X111" i="11"/>
  <c r="X119" i="11"/>
  <c r="X125" i="11"/>
  <c r="X107" i="11"/>
  <c r="Q148" i="11"/>
  <c r="U125" i="11"/>
  <c r="V150" i="11"/>
  <c r="V176" i="11"/>
  <c r="U119" i="11"/>
  <c r="Y115" i="11"/>
  <c r="X108" i="11"/>
  <c r="Q107" i="11"/>
  <c r="W148" i="11"/>
  <c r="Y121" i="11"/>
  <c r="V172" i="11"/>
  <c r="V146" i="11"/>
  <c r="Q117" i="11"/>
  <c r="X114" i="11"/>
  <c r="U113" i="11"/>
  <c r="Y109" i="11"/>
  <c r="V113" i="11"/>
  <c r="V121" i="11"/>
  <c r="V109" i="11"/>
  <c r="V112" i="11"/>
  <c r="Y124" i="11"/>
  <c r="X115" i="11"/>
  <c r="Y116" i="11"/>
  <c r="Y108" i="11"/>
  <c r="S149" i="11"/>
  <c r="S202" i="11" s="1"/>
  <c r="S254" i="11" s="1"/>
  <c r="S286" i="11" s="1"/>
  <c r="S148" i="11"/>
  <c r="S77" i="11"/>
  <c r="Y149" i="11"/>
  <c r="Y202" i="11" s="1"/>
  <c r="Y254" i="11" s="1"/>
  <c r="Y286" i="11" s="1"/>
  <c r="U110" i="11"/>
  <c r="U136" i="11" s="1"/>
  <c r="X113" i="11"/>
  <c r="Q126" i="11"/>
  <c r="X201" i="11"/>
  <c r="X179" i="11"/>
  <c r="X231" i="11" s="1"/>
  <c r="X284" i="11" s="1"/>
  <c r="Y201" i="11"/>
  <c r="Y177" i="11"/>
  <c r="Y151" i="11"/>
  <c r="X142" i="11"/>
  <c r="X168" i="11"/>
  <c r="Y159" i="11"/>
  <c r="Y133" i="11"/>
  <c r="X146" i="11"/>
  <c r="X172" i="11"/>
  <c r="Q145" i="11"/>
  <c r="Q171" i="11"/>
  <c r="U167" i="11"/>
  <c r="Y137" i="11"/>
  <c r="V128" i="11"/>
  <c r="V158" i="11"/>
  <c r="V132" i="11"/>
  <c r="V153" i="11" s="1"/>
  <c r="V311" i="11" s="1"/>
  <c r="V127" i="11"/>
  <c r="Q173" i="11"/>
  <c r="Q147" i="11"/>
  <c r="U169" i="11"/>
  <c r="Y113" i="11"/>
  <c r="X132" i="11"/>
  <c r="X153" i="11" s="1"/>
  <c r="X311" i="11" s="1"/>
  <c r="X128" i="11"/>
  <c r="Y117" i="11"/>
  <c r="R77" i="11"/>
  <c r="R149" i="11"/>
  <c r="R202" i="11" s="1"/>
  <c r="R254" i="11" s="1"/>
  <c r="R286" i="11" s="1"/>
  <c r="Y120" i="11"/>
  <c r="V163" i="11"/>
  <c r="V162" i="11"/>
  <c r="V137" i="11"/>
  <c r="X161" i="11"/>
  <c r="X135" i="11"/>
  <c r="U149" i="11"/>
  <c r="U202" i="11" s="1"/>
  <c r="U254" i="11" s="1"/>
  <c r="U286" i="11" s="1"/>
  <c r="Q164" i="11"/>
  <c r="Q138" i="11"/>
  <c r="Q110" i="11"/>
  <c r="Q136" i="11" s="1"/>
  <c r="Q118" i="11"/>
  <c r="Q106" i="11"/>
  <c r="Q124" i="11"/>
  <c r="Q109" i="11"/>
  <c r="W102" i="11"/>
  <c r="S264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V133" i="11" l="1"/>
  <c r="U135" i="11"/>
  <c r="X178" i="11"/>
  <c r="X127" i="11"/>
  <c r="Y179" i="11"/>
  <c r="Y231" i="11" s="1"/>
  <c r="Y284" i="11" s="1"/>
  <c r="V190" i="11"/>
  <c r="S201" i="11"/>
  <c r="S179" i="11"/>
  <c r="S231" i="11" s="1"/>
  <c r="S284" i="11" s="1"/>
  <c r="X166" i="11"/>
  <c r="X140" i="11"/>
  <c r="Y141" i="11"/>
  <c r="Y167" i="11"/>
  <c r="X145" i="11"/>
  <c r="X171" i="11"/>
  <c r="U133" i="11"/>
  <c r="U159" i="11"/>
  <c r="X191" i="11"/>
  <c r="X200" i="11"/>
  <c r="Y140" i="11"/>
  <c r="Y166" i="11"/>
  <c r="Y172" i="11"/>
  <c r="Y146" i="11"/>
  <c r="Y176" i="11"/>
  <c r="Y150" i="11"/>
  <c r="V139" i="11"/>
  <c r="V165" i="11"/>
  <c r="Q169" i="11"/>
  <c r="Q143" i="11"/>
  <c r="W179" i="11"/>
  <c r="W231" i="11" s="1"/>
  <c r="W284" i="11" s="1"/>
  <c r="W201" i="11"/>
  <c r="U145" i="11"/>
  <c r="U171" i="11"/>
  <c r="Q179" i="11"/>
  <c r="Q231" i="11" s="1"/>
  <c r="Q284" i="11" s="1"/>
  <c r="Q201" i="11"/>
  <c r="X162" i="11"/>
  <c r="X137" i="11"/>
  <c r="X163" i="11"/>
  <c r="Y164" i="11"/>
  <c r="Y138" i="11"/>
  <c r="U132" i="11"/>
  <c r="U127" i="11"/>
  <c r="U128" i="11"/>
  <c r="U158" i="11"/>
  <c r="U164" i="11"/>
  <c r="U138" i="11"/>
  <c r="Q294" i="11"/>
  <c r="Q189" i="11"/>
  <c r="U201" i="11"/>
  <c r="U179" i="11"/>
  <c r="U231" i="11" s="1"/>
  <c r="U284" i="11" s="1"/>
  <c r="U153" i="11"/>
  <c r="U311" i="11" s="1"/>
  <c r="Q187" i="11"/>
  <c r="Q192" i="11"/>
  <c r="X197" i="11"/>
  <c r="U294" i="11"/>
  <c r="U189" i="11"/>
  <c r="V197" i="11"/>
  <c r="R253" i="11"/>
  <c r="Q132" i="11"/>
  <c r="Q153" i="11" s="1"/>
  <c r="Q311" i="11" s="1"/>
  <c r="Q128" i="11"/>
  <c r="Q158" i="11"/>
  <c r="Q127" i="11"/>
  <c r="Q191" i="11"/>
  <c r="X253" i="11"/>
  <c r="Y160" i="11"/>
  <c r="Y134" i="11"/>
  <c r="V164" i="11"/>
  <c r="V138" i="11"/>
  <c r="Y161" i="11"/>
  <c r="Y135" i="11"/>
  <c r="Q159" i="11"/>
  <c r="Q133" i="11"/>
  <c r="V203" i="11"/>
  <c r="X133" i="11"/>
  <c r="X159" i="11"/>
  <c r="U160" i="11"/>
  <c r="U134" i="11"/>
  <c r="Q168" i="11"/>
  <c r="Q142" i="11"/>
  <c r="X203" i="11"/>
  <c r="Q190" i="11"/>
  <c r="V193" i="11"/>
  <c r="W120" i="11"/>
  <c r="W112" i="11"/>
  <c r="W116" i="11"/>
  <c r="W119" i="11"/>
  <c r="W114" i="11"/>
  <c r="W124" i="11"/>
  <c r="W108" i="11"/>
  <c r="W113" i="11"/>
  <c r="W125" i="11"/>
  <c r="W118" i="11"/>
  <c r="W107" i="11"/>
  <c r="W117" i="11"/>
  <c r="W110" i="11"/>
  <c r="W136" i="11" s="1"/>
  <c r="W126" i="11"/>
  <c r="W115" i="11"/>
  <c r="W121" i="11"/>
  <c r="W106" i="11"/>
  <c r="W111" i="11"/>
  <c r="W109" i="11"/>
  <c r="U144" i="11"/>
  <c r="U170" i="11"/>
  <c r="U195" i="11"/>
  <c r="V198" i="11"/>
  <c r="V204" i="11"/>
  <c r="Y144" i="11"/>
  <c r="Y170" i="11"/>
  <c r="U190" i="11"/>
  <c r="X205" i="11"/>
  <c r="Q161" i="11"/>
  <c r="Q135" i="11"/>
  <c r="Y169" i="11"/>
  <c r="Y143" i="11"/>
  <c r="X180" i="11"/>
  <c r="X185" i="11"/>
  <c r="X206" i="11" s="1"/>
  <c r="X225" i="11" s="1"/>
  <c r="V185" i="11"/>
  <c r="V206" i="11" s="1"/>
  <c r="V180" i="11"/>
  <c r="V181" i="11" s="1"/>
  <c r="Y186" i="11"/>
  <c r="Y204" i="11"/>
  <c r="X165" i="11"/>
  <c r="X139" i="11"/>
  <c r="X141" i="11"/>
  <c r="X167" i="11"/>
  <c r="V147" i="11"/>
  <c r="V173" i="11"/>
  <c r="Y173" i="11"/>
  <c r="Y147" i="11"/>
  <c r="U151" i="11"/>
  <c r="U177" i="11"/>
  <c r="T201" i="11"/>
  <c r="T179" i="11"/>
  <c r="T231" i="11" s="1"/>
  <c r="T284" i="11" s="1"/>
  <c r="Y178" i="11"/>
  <c r="Y152" i="11"/>
  <c r="V196" i="11"/>
  <c r="V187" i="11"/>
  <c r="Y145" i="11"/>
  <c r="Y171" i="11"/>
  <c r="U150" i="11"/>
  <c r="U176" i="11"/>
  <c r="X196" i="11"/>
  <c r="Q193" i="11"/>
  <c r="U205" i="11"/>
  <c r="Q204" i="11"/>
  <c r="Q176" i="11"/>
  <c r="Q150" i="11"/>
  <c r="X188" i="11"/>
  <c r="Y165" i="11"/>
  <c r="Y139" i="11"/>
  <c r="Q200" i="11"/>
  <c r="U194" i="11"/>
  <c r="X199" i="11"/>
  <c r="X195" i="11"/>
  <c r="Y253" i="11"/>
  <c r="Q144" i="11"/>
  <c r="Q170" i="11"/>
  <c r="V294" i="11"/>
  <c r="V189" i="11"/>
  <c r="R117" i="11"/>
  <c r="R109" i="11"/>
  <c r="R113" i="11"/>
  <c r="R116" i="11"/>
  <c r="R115" i="11"/>
  <c r="R121" i="11"/>
  <c r="R110" i="11"/>
  <c r="R136" i="11" s="1"/>
  <c r="R124" i="11"/>
  <c r="R107" i="11"/>
  <c r="R125" i="11"/>
  <c r="R119" i="11"/>
  <c r="R126" i="11"/>
  <c r="R114" i="11"/>
  <c r="R111" i="11"/>
  <c r="R112" i="11"/>
  <c r="R118" i="11"/>
  <c r="R108" i="11"/>
  <c r="R120" i="11"/>
  <c r="R106" i="11"/>
  <c r="U196" i="11"/>
  <c r="Q198" i="11"/>
  <c r="Q178" i="11"/>
  <c r="Q152" i="11"/>
  <c r="S126" i="11"/>
  <c r="S108" i="11"/>
  <c r="S116" i="11"/>
  <c r="S120" i="11"/>
  <c r="S125" i="11"/>
  <c r="S110" i="11"/>
  <c r="S136" i="11" s="1"/>
  <c r="S107" i="11"/>
  <c r="S117" i="11"/>
  <c r="S113" i="11"/>
  <c r="S111" i="11"/>
  <c r="S121" i="11"/>
  <c r="S124" i="11"/>
  <c r="S112" i="11"/>
  <c r="S106" i="11"/>
  <c r="S114" i="11"/>
  <c r="S118" i="11"/>
  <c r="S119" i="11"/>
  <c r="S109" i="11"/>
  <c r="S115" i="11"/>
  <c r="Y168" i="11"/>
  <c r="Y142" i="11"/>
  <c r="V135" i="11"/>
  <c r="V161" i="11"/>
  <c r="U165" i="11"/>
  <c r="U139" i="11"/>
  <c r="V199" i="11"/>
  <c r="X160" i="11"/>
  <c r="X134" i="11"/>
  <c r="X177" i="11"/>
  <c r="X151" i="11"/>
  <c r="T115" i="11"/>
  <c r="T125" i="11"/>
  <c r="T107" i="11"/>
  <c r="T111" i="11"/>
  <c r="T113" i="11"/>
  <c r="T121" i="11"/>
  <c r="T110" i="11"/>
  <c r="T136" i="11" s="1"/>
  <c r="T124" i="11"/>
  <c r="T108" i="11"/>
  <c r="T120" i="11"/>
  <c r="T109" i="11"/>
  <c r="T106" i="11"/>
  <c r="T118" i="11"/>
  <c r="T114" i="11"/>
  <c r="T112" i="11"/>
  <c r="T126" i="11"/>
  <c r="T117" i="11"/>
  <c r="T116" i="11"/>
  <c r="T119" i="11"/>
  <c r="V194" i="11"/>
  <c r="V253" i="11"/>
  <c r="U172" i="11"/>
  <c r="U146" i="11"/>
  <c r="U173" i="11"/>
  <c r="U147" i="11"/>
  <c r="U140" i="11"/>
  <c r="U166" i="11"/>
  <c r="Y132" i="11"/>
  <c r="Y158" i="11"/>
  <c r="Y127" i="11"/>
  <c r="Y128" i="11"/>
  <c r="V186" i="11"/>
  <c r="U188" i="11"/>
  <c r="V195" i="11"/>
  <c r="V205" i="11"/>
  <c r="Q194" i="11"/>
  <c r="R179" i="11"/>
  <c r="R231" i="11" s="1"/>
  <c r="R284" i="11" s="1"/>
  <c r="Q199" i="11"/>
  <c r="P310" i="11"/>
  <c r="O310" i="11"/>
  <c r="N310" i="11"/>
  <c r="M310" i="11"/>
  <c r="L310" i="11"/>
  <c r="K310" i="11"/>
  <c r="J310" i="11"/>
  <c r="I310" i="11"/>
  <c r="H310" i="11"/>
  <c r="G310" i="11"/>
  <c r="F310" i="11"/>
  <c r="E310" i="11"/>
  <c r="D310" i="11"/>
  <c r="C310" i="11"/>
  <c r="B310" i="11"/>
  <c r="P309" i="11"/>
  <c r="O309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B309" i="11"/>
  <c r="P308" i="11"/>
  <c r="O308" i="11"/>
  <c r="N308" i="11"/>
  <c r="M308" i="11"/>
  <c r="L308" i="11"/>
  <c r="K308" i="11"/>
  <c r="J308" i="11"/>
  <c r="I308" i="11"/>
  <c r="H308" i="11"/>
  <c r="G308" i="11"/>
  <c r="F308" i="11"/>
  <c r="E308" i="11"/>
  <c r="D308" i="11"/>
  <c r="C308" i="11"/>
  <c r="B308" i="11"/>
  <c r="P307" i="11"/>
  <c r="O307" i="11"/>
  <c r="N307" i="11"/>
  <c r="M307" i="11"/>
  <c r="L307" i="11"/>
  <c r="K307" i="11"/>
  <c r="J307" i="11"/>
  <c r="I307" i="11"/>
  <c r="H307" i="11"/>
  <c r="G307" i="11"/>
  <c r="F307" i="11"/>
  <c r="E307" i="11"/>
  <c r="D307" i="11"/>
  <c r="C307" i="11"/>
  <c r="B307" i="11"/>
  <c r="P306" i="11"/>
  <c r="O306" i="11"/>
  <c r="N306" i="11"/>
  <c r="M306" i="11"/>
  <c r="L306" i="11"/>
  <c r="K306" i="11"/>
  <c r="J306" i="11"/>
  <c r="I306" i="11"/>
  <c r="H306" i="11"/>
  <c r="G306" i="11"/>
  <c r="F306" i="11"/>
  <c r="E306" i="11"/>
  <c r="D306" i="11"/>
  <c r="C306" i="11"/>
  <c r="B306" i="11"/>
  <c r="P305" i="11"/>
  <c r="O305" i="11"/>
  <c r="N305" i="11"/>
  <c r="M305" i="11"/>
  <c r="L305" i="11"/>
  <c r="K305" i="11"/>
  <c r="J305" i="11"/>
  <c r="I305" i="11"/>
  <c r="H305" i="11"/>
  <c r="G305" i="11"/>
  <c r="F305" i="11"/>
  <c r="E305" i="11"/>
  <c r="D305" i="11"/>
  <c r="C305" i="11"/>
  <c r="B305" i="11"/>
  <c r="P304" i="11"/>
  <c r="O304" i="11"/>
  <c r="N304" i="11"/>
  <c r="M304" i="11"/>
  <c r="L304" i="11"/>
  <c r="K304" i="11"/>
  <c r="J304" i="11"/>
  <c r="I304" i="11"/>
  <c r="H304" i="11"/>
  <c r="G304" i="11"/>
  <c r="F304" i="11"/>
  <c r="E304" i="11"/>
  <c r="D304" i="11"/>
  <c r="C304" i="11"/>
  <c r="B304" i="11"/>
  <c r="P303" i="11"/>
  <c r="O303" i="11"/>
  <c r="N303" i="11"/>
  <c r="M303" i="11"/>
  <c r="L303" i="11"/>
  <c r="K303" i="11"/>
  <c r="J303" i="11"/>
  <c r="I303" i="11"/>
  <c r="H303" i="11"/>
  <c r="G303" i="11"/>
  <c r="F303" i="11"/>
  <c r="E303" i="11"/>
  <c r="D303" i="11"/>
  <c r="C303" i="11"/>
  <c r="B303" i="11"/>
  <c r="P302" i="11"/>
  <c r="O302" i="11"/>
  <c r="N302" i="11"/>
  <c r="M302" i="11"/>
  <c r="L302" i="11"/>
  <c r="K302" i="11"/>
  <c r="J302" i="11"/>
  <c r="I302" i="11"/>
  <c r="H302" i="11"/>
  <c r="G302" i="11"/>
  <c r="F302" i="11"/>
  <c r="E302" i="11"/>
  <c r="D302" i="11"/>
  <c r="C302" i="11"/>
  <c r="B302" i="11"/>
  <c r="P301" i="11"/>
  <c r="O301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B301" i="11"/>
  <c r="P300" i="11"/>
  <c r="O300" i="11"/>
  <c r="N300" i="11"/>
  <c r="M300" i="11"/>
  <c r="L300" i="11"/>
  <c r="K300" i="11"/>
  <c r="J300" i="11"/>
  <c r="I300" i="11"/>
  <c r="H300" i="11"/>
  <c r="G300" i="11"/>
  <c r="F300" i="11"/>
  <c r="E300" i="11"/>
  <c r="D300" i="11"/>
  <c r="C300" i="11"/>
  <c r="B300" i="11"/>
  <c r="P299" i="11"/>
  <c r="O299" i="11"/>
  <c r="N299" i="11"/>
  <c r="M299" i="11"/>
  <c r="L299" i="11"/>
  <c r="K299" i="11"/>
  <c r="J299" i="11"/>
  <c r="I299" i="11"/>
  <c r="H299" i="11"/>
  <c r="G299" i="11"/>
  <c r="F299" i="11"/>
  <c r="E299" i="11"/>
  <c r="D299" i="11"/>
  <c r="C299" i="11"/>
  <c r="B299" i="11"/>
  <c r="P298" i="11"/>
  <c r="O298" i="11"/>
  <c r="N298" i="11"/>
  <c r="M298" i="11"/>
  <c r="L298" i="11"/>
  <c r="K298" i="11"/>
  <c r="J298" i="11"/>
  <c r="I298" i="11"/>
  <c r="H298" i="11"/>
  <c r="G298" i="11"/>
  <c r="F298" i="11"/>
  <c r="E298" i="11"/>
  <c r="D298" i="11"/>
  <c r="C298" i="11"/>
  <c r="B298" i="11"/>
  <c r="P297" i="11"/>
  <c r="O297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B297" i="11"/>
  <c r="P296" i="11"/>
  <c r="O296" i="11"/>
  <c r="N296" i="11"/>
  <c r="M296" i="11"/>
  <c r="L296" i="11"/>
  <c r="K296" i="11"/>
  <c r="J296" i="11"/>
  <c r="I296" i="11"/>
  <c r="H296" i="11"/>
  <c r="G296" i="11"/>
  <c r="F296" i="11"/>
  <c r="E296" i="11"/>
  <c r="D296" i="11"/>
  <c r="C296" i="11"/>
  <c r="B296" i="11"/>
  <c r="P293" i="11"/>
  <c r="O293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B293" i="11"/>
  <c r="P292" i="11"/>
  <c r="O292" i="11"/>
  <c r="N292" i="11"/>
  <c r="M292" i="11"/>
  <c r="L292" i="11"/>
  <c r="K292" i="11"/>
  <c r="J292" i="11"/>
  <c r="I292" i="11"/>
  <c r="H292" i="11"/>
  <c r="G292" i="11"/>
  <c r="F292" i="11"/>
  <c r="E292" i="11"/>
  <c r="D292" i="11"/>
  <c r="C292" i="11"/>
  <c r="B292" i="11"/>
  <c r="P291" i="11"/>
  <c r="O291" i="11"/>
  <c r="N291" i="11"/>
  <c r="M291" i="11"/>
  <c r="L291" i="11"/>
  <c r="K291" i="11"/>
  <c r="J291" i="11"/>
  <c r="I291" i="11"/>
  <c r="H291" i="11"/>
  <c r="G291" i="11"/>
  <c r="F291" i="11"/>
  <c r="E291" i="11"/>
  <c r="D291" i="11"/>
  <c r="C291" i="11"/>
  <c r="B291" i="11"/>
  <c r="P290" i="11"/>
  <c r="O290" i="11"/>
  <c r="N290" i="11"/>
  <c r="M290" i="11"/>
  <c r="L290" i="11"/>
  <c r="K290" i="11"/>
  <c r="J290" i="11"/>
  <c r="I290" i="11"/>
  <c r="H290" i="11"/>
  <c r="G290" i="11"/>
  <c r="F290" i="11"/>
  <c r="E290" i="11"/>
  <c r="D290" i="11"/>
  <c r="C290" i="11"/>
  <c r="B290" i="11"/>
  <c r="CA258" i="11"/>
  <c r="BZ258" i="11"/>
  <c r="BY258" i="11"/>
  <c r="BX258" i="11"/>
  <c r="BW258" i="11"/>
  <c r="BV258" i="11"/>
  <c r="BU258" i="11"/>
  <c r="BT258" i="11"/>
  <c r="BS258" i="11"/>
  <c r="BR258" i="11"/>
  <c r="BQ258" i="11"/>
  <c r="BP258" i="11"/>
  <c r="BO258" i="11"/>
  <c r="BN25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B98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B97" i="11"/>
  <c r="P75" i="11"/>
  <c r="P101" i="11" s="1"/>
  <c r="O75" i="11"/>
  <c r="O101" i="11" s="1"/>
  <c r="N75" i="11"/>
  <c r="N101" i="11" s="1"/>
  <c r="M75" i="11"/>
  <c r="M101" i="11" s="1"/>
  <c r="L75" i="11"/>
  <c r="L101" i="11" s="1"/>
  <c r="K75" i="11"/>
  <c r="K101" i="11" s="1"/>
  <c r="J75" i="11"/>
  <c r="J101" i="11" s="1"/>
  <c r="I75" i="11"/>
  <c r="I101" i="11" s="1"/>
  <c r="H75" i="11"/>
  <c r="H101" i="11" s="1"/>
  <c r="G75" i="11"/>
  <c r="G101" i="11" s="1"/>
  <c r="F75" i="11"/>
  <c r="E75" i="11"/>
  <c r="E101" i="11" s="1"/>
  <c r="D75" i="11"/>
  <c r="C75" i="11"/>
  <c r="C101" i="11" s="1"/>
  <c r="B75" i="11"/>
  <c r="B101" i="11" s="1"/>
  <c r="P74" i="11"/>
  <c r="P100" i="11" s="1"/>
  <c r="O74" i="11"/>
  <c r="N74" i="11"/>
  <c r="N100" i="11" s="1"/>
  <c r="M74" i="11"/>
  <c r="M100" i="11" s="1"/>
  <c r="L74" i="11"/>
  <c r="L100" i="11" s="1"/>
  <c r="K74" i="11"/>
  <c r="K100" i="11" s="1"/>
  <c r="J74" i="11"/>
  <c r="J100" i="11" s="1"/>
  <c r="I74" i="11"/>
  <c r="I100" i="11" s="1"/>
  <c r="H74" i="11"/>
  <c r="G74" i="11"/>
  <c r="F74" i="11"/>
  <c r="F100" i="11" s="1"/>
  <c r="E74" i="11"/>
  <c r="E100" i="11" s="1"/>
  <c r="D74" i="11"/>
  <c r="D100" i="11" s="1"/>
  <c r="C74" i="11"/>
  <c r="C100" i="11" s="1"/>
  <c r="B74" i="11"/>
  <c r="B100" i="11" s="1"/>
  <c r="P73" i="11"/>
  <c r="P99" i="11" s="1"/>
  <c r="O73" i="11"/>
  <c r="O99" i="11" s="1"/>
  <c r="N73" i="11"/>
  <c r="N99" i="11" s="1"/>
  <c r="M73" i="11"/>
  <c r="L73" i="11"/>
  <c r="L99" i="11" s="1"/>
  <c r="K73" i="11"/>
  <c r="K99" i="11" s="1"/>
  <c r="J73" i="11"/>
  <c r="I73" i="11"/>
  <c r="H73" i="11"/>
  <c r="H99" i="11" s="1"/>
  <c r="G73" i="11"/>
  <c r="G99" i="11" s="1"/>
  <c r="F73" i="11"/>
  <c r="E73" i="11"/>
  <c r="E99" i="11" s="1"/>
  <c r="D73" i="11"/>
  <c r="C73" i="11"/>
  <c r="C99" i="11" s="1"/>
  <c r="B73" i="11"/>
  <c r="B99" i="11" s="1"/>
  <c r="P70" i="11"/>
  <c r="P96" i="11" s="1"/>
  <c r="O70" i="11"/>
  <c r="O96" i="11" s="1"/>
  <c r="N70" i="11"/>
  <c r="N96" i="11" s="1"/>
  <c r="M70" i="11"/>
  <c r="M96" i="11" s="1"/>
  <c r="L70" i="11"/>
  <c r="K70" i="11"/>
  <c r="J70" i="11"/>
  <c r="J96" i="11" s="1"/>
  <c r="I70" i="11"/>
  <c r="I96" i="11" s="1"/>
  <c r="H70" i="11"/>
  <c r="H96" i="11" s="1"/>
  <c r="G70" i="11"/>
  <c r="F70" i="11"/>
  <c r="F96" i="11" s="1"/>
  <c r="E70" i="11"/>
  <c r="E96" i="11" s="1"/>
  <c r="D70" i="11"/>
  <c r="D96" i="11" s="1"/>
  <c r="C70" i="11"/>
  <c r="C96" i="11" s="1"/>
  <c r="B70" i="11"/>
  <c r="P69" i="11"/>
  <c r="P95" i="11" s="1"/>
  <c r="O69" i="11"/>
  <c r="O95" i="11" s="1"/>
  <c r="N69" i="11"/>
  <c r="M69" i="11"/>
  <c r="L69" i="11"/>
  <c r="L95" i="11" s="1"/>
  <c r="K69" i="11"/>
  <c r="K95" i="11" s="1"/>
  <c r="J69" i="11"/>
  <c r="J95" i="11" s="1"/>
  <c r="I69" i="11"/>
  <c r="H69" i="11"/>
  <c r="H95" i="11" s="1"/>
  <c r="G69" i="11"/>
  <c r="G95" i="11" s="1"/>
  <c r="F69" i="11"/>
  <c r="E69" i="11"/>
  <c r="E95" i="11" s="1"/>
  <c r="D69" i="11"/>
  <c r="D95" i="11" s="1"/>
  <c r="C69" i="11"/>
  <c r="C95" i="11" s="1"/>
  <c r="B69" i="11"/>
  <c r="B95" i="11" s="1"/>
  <c r="P68" i="11"/>
  <c r="O68" i="11"/>
  <c r="N68" i="11"/>
  <c r="N94" i="11" s="1"/>
  <c r="M68" i="11"/>
  <c r="M94" i="11" s="1"/>
  <c r="L68" i="11"/>
  <c r="L94" i="11" s="1"/>
  <c r="K68" i="11"/>
  <c r="J68" i="11"/>
  <c r="J94" i="11" s="1"/>
  <c r="I68" i="11"/>
  <c r="I94" i="11" s="1"/>
  <c r="H68" i="11"/>
  <c r="H94" i="11" s="1"/>
  <c r="G68" i="11"/>
  <c r="G94" i="11" s="1"/>
  <c r="F68" i="11"/>
  <c r="F94" i="11" s="1"/>
  <c r="E68" i="11"/>
  <c r="E94" i="11" s="1"/>
  <c r="D68" i="11"/>
  <c r="D94" i="11" s="1"/>
  <c r="C68" i="11"/>
  <c r="B68" i="11"/>
  <c r="P67" i="11"/>
  <c r="P93" i="11" s="1"/>
  <c r="O67" i="11"/>
  <c r="O93" i="11" s="1"/>
  <c r="N67" i="11"/>
  <c r="N93" i="11" s="1"/>
  <c r="M67" i="11"/>
  <c r="L67" i="11"/>
  <c r="L93" i="11" s="1"/>
  <c r="K67" i="11"/>
  <c r="K93" i="11" s="1"/>
  <c r="J67" i="11"/>
  <c r="J93" i="11" s="1"/>
  <c r="I67" i="11"/>
  <c r="H67" i="11"/>
  <c r="H93" i="11" s="1"/>
  <c r="G67" i="11"/>
  <c r="G93" i="11" s="1"/>
  <c r="F67" i="11"/>
  <c r="F93" i="11" s="1"/>
  <c r="E67" i="11"/>
  <c r="D67" i="11"/>
  <c r="C67" i="11"/>
  <c r="C93" i="11" s="1"/>
  <c r="B67" i="11"/>
  <c r="B93" i="11" s="1"/>
  <c r="P66" i="11"/>
  <c r="P92" i="11" s="1"/>
  <c r="O66" i="11"/>
  <c r="N66" i="11"/>
  <c r="N92" i="11" s="1"/>
  <c r="M66" i="11"/>
  <c r="M92" i="11" s="1"/>
  <c r="L66" i="11"/>
  <c r="L92" i="11" s="1"/>
  <c r="K66" i="11"/>
  <c r="K92" i="11" s="1"/>
  <c r="J66" i="11"/>
  <c r="J92" i="11" s="1"/>
  <c r="I66" i="11"/>
  <c r="I92" i="11" s="1"/>
  <c r="H66" i="11"/>
  <c r="H92" i="11" s="1"/>
  <c r="G66" i="11"/>
  <c r="F66" i="11"/>
  <c r="F92" i="11" s="1"/>
  <c r="E66" i="11"/>
  <c r="E92" i="11" s="1"/>
  <c r="D66" i="11"/>
  <c r="D92" i="11" s="1"/>
  <c r="C66" i="11"/>
  <c r="C92" i="11" s="1"/>
  <c r="B66" i="11"/>
  <c r="P65" i="11"/>
  <c r="P91" i="11" s="1"/>
  <c r="O65" i="11"/>
  <c r="O91" i="11" s="1"/>
  <c r="N65" i="11"/>
  <c r="N91" i="11" s="1"/>
  <c r="M65" i="11"/>
  <c r="L65" i="11"/>
  <c r="L91" i="11" s="1"/>
  <c r="K65" i="11"/>
  <c r="K91" i="11" s="1"/>
  <c r="J65" i="11"/>
  <c r="J91" i="11" s="1"/>
  <c r="I65" i="11"/>
  <c r="I91" i="11" s="1"/>
  <c r="H65" i="11"/>
  <c r="H91" i="11" s="1"/>
  <c r="G65" i="11"/>
  <c r="G91" i="11" s="1"/>
  <c r="F65" i="11"/>
  <c r="E65" i="11"/>
  <c r="E91" i="11" s="1"/>
  <c r="D65" i="11"/>
  <c r="C65" i="11"/>
  <c r="C91" i="11" s="1"/>
  <c r="B65" i="11"/>
  <c r="B91" i="11" s="1"/>
  <c r="P64" i="11"/>
  <c r="P90" i="11" s="1"/>
  <c r="O64" i="11"/>
  <c r="O90" i="11" s="1"/>
  <c r="N64" i="11"/>
  <c r="N90" i="11" s="1"/>
  <c r="M64" i="11"/>
  <c r="M90" i="11" s="1"/>
  <c r="L64" i="11"/>
  <c r="L90" i="11" s="1"/>
  <c r="K64" i="11"/>
  <c r="K90" i="11" s="1"/>
  <c r="J64" i="11"/>
  <c r="J90" i="11" s="1"/>
  <c r="I64" i="11"/>
  <c r="I90" i="11" s="1"/>
  <c r="H64" i="11"/>
  <c r="G64" i="11"/>
  <c r="F64" i="11"/>
  <c r="F90" i="11" s="1"/>
  <c r="E64" i="11"/>
  <c r="E90" i="11" s="1"/>
  <c r="D64" i="11"/>
  <c r="D90" i="11" s="1"/>
  <c r="C64" i="11"/>
  <c r="B64" i="11"/>
  <c r="P63" i="11"/>
  <c r="P89" i="11" s="1"/>
  <c r="O63" i="11"/>
  <c r="O89" i="11" s="1"/>
  <c r="N63" i="11"/>
  <c r="M63" i="11"/>
  <c r="L63" i="11"/>
  <c r="L89" i="11" s="1"/>
  <c r="K63" i="11"/>
  <c r="K89" i="11" s="1"/>
  <c r="J63" i="11"/>
  <c r="I63" i="11"/>
  <c r="H63" i="11"/>
  <c r="H89" i="11" s="1"/>
  <c r="G63" i="11"/>
  <c r="G89" i="11" s="1"/>
  <c r="F63" i="11"/>
  <c r="E63" i="11"/>
  <c r="D63" i="11"/>
  <c r="C63" i="11"/>
  <c r="C89" i="11" s="1"/>
  <c r="B63" i="11"/>
  <c r="B89" i="11" s="1"/>
  <c r="P62" i="11"/>
  <c r="O62" i="11"/>
  <c r="N62" i="11"/>
  <c r="N88" i="11" s="1"/>
  <c r="M62" i="11"/>
  <c r="M88" i="11" s="1"/>
  <c r="L62" i="11"/>
  <c r="K62" i="11"/>
  <c r="J62" i="11"/>
  <c r="J88" i="11" s="1"/>
  <c r="I62" i="11"/>
  <c r="I88" i="11" s="1"/>
  <c r="H62" i="11"/>
  <c r="G62" i="11"/>
  <c r="F62" i="11"/>
  <c r="F88" i="11" s="1"/>
  <c r="E62" i="11"/>
  <c r="E88" i="11" s="1"/>
  <c r="D62" i="11"/>
  <c r="D88" i="11" s="1"/>
  <c r="C62" i="11"/>
  <c r="B62" i="11"/>
  <c r="P61" i="11"/>
  <c r="P87" i="11" s="1"/>
  <c r="O61" i="11"/>
  <c r="O87" i="11" s="1"/>
  <c r="N61" i="11"/>
  <c r="M61" i="11"/>
  <c r="L61" i="11"/>
  <c r="L87" i="11" s="1"/>
  <c r="K61" i="11"/>
  <c r="K87" i="11" s="1"/>
  <c r="J61" i="11"/>
  <c r="I61" i="11"/>
  <c r="H61" i="11"/>
  <c r="H87" i="11" s="1"/>
  <c r="G61" i="11"/>
  <c r="G87" i="11" s="1"/>
  <c r="F61" i="11"/>
  <c r="E61" i="11"/>
  <c r="D61" i="11"/>
  <c r="C61" i="11"/>
  <c r="C87" i="11" s="1"/>
  <c r="B61" i="11"/>
  <c r="B87" i="11" s="1"/>
  <c r="P60" i="11"/>
  <c r="O60" i="11"/>
  <c r="N60" i="11"/>
  <c r="N86" i="11" s="1"/>
  <c r="M60" i="11"/>
  <c r="M86" i="11" s="1"/>
  <c r="L60" i="11"/>
  <c r="K60" i="11"/>
  <c r="J60" i="11"/>
  <c r="J86" i="11" s="1"/>
  <c r="I60" i="11"/>
  <c r="I86" i="11" s="1"/>
  <c r="H60" i="11"/>
  <c r="G60" i="11"/>
  <c r="F60" i="11"/>
  <c r="F86" i="11" s="1"/>
  <c r="E60" i="11"/>
  <c r="E86" i="11" s="1"/>
  <c r="D60" i="11"/>
  <c r="D86" i="11" s="1"/>
  <c r="C60" i="11"/>
  <c r="B60" i="11"/>
  <c r="P59" i="11"/>
  <c r="P85" i="11" s="1"/>
  <c r="O59" i="11"/>
  <c r="O85" i="11" s="1"/>
  <c r="N59" i="11"/>
  <c r="M59" i="11"/>
  <c r="L59" i="11"/>
  <c r="L85" i="11" s="1"/>
  <c r="K59" i="11"/>
  <c r="K85" i="11" s="1"/>
  <c r="J59" i="11"/>
  <c r="I59" i="11"/>
  <c r="H59" i="11"/>
  <c r="H85" i="11" s="1"/>
  <c r="G59" i="11"/>
  <c r="G85" i="11" s="1"/>
  <c r="F59" i="11"/>
  <c r="E59" i="11"/>
  <c r="D59" i="11"/>
  <c r="C59" i="11"/>
  <c r="C85" i="11" s="1"/>
  <c r="B59" i="11"/>
  <c r="B85" i="11" s="1"/>
  <c r="P58" i="11"/>
  <c r="O58" i="11"/>
  <c r="N58" i="11"/>
  <c r="N84" i="11" s="1"/>
  <c r="M58" i="11"/>
  <c r="M84" i="11" s="1"/>
  <c r="L58" i="11"/>
  <c r="K58" i="11"/>
  <c r="J58" i="11"/>
  <c r="J84" i="11" s="1"/>
  <c r="I58" i="11"/>
  <c r="I84" i="11" s="1"/>
  <c r="H58" i="11"/>
  <c r="G58" i="11"/>
  <c r="F58" i="11"/>
  <c r="F84" i="11" s="1"/>
  <c r="E58" i="11"/>
  <c r="E84" i="11" s="1"/>
  <c r="D58" i="11"/>
  <c r="D84" i="11" s="1"/>
  <c r="C58" i="11"/>
  <c r="B58" i="11"/>
  <c r="P57" i="11"/>
  <c r="P83" i="11" s="1"/>
  <c r="O57" i="11"/>
  <c r="O83" i="11" s="1"/>
  <c r="N57" i="11"/>
  <c r="M57" i="11"/>
  <c r="L57" i="11"/>
  <c r="L83" i="11" s="1"/>
  <c r="K57" i="11"/>
  <c r="K83" i="11" s="1"/>
  <c r="J57" i="11"/>
  <c r="I57" i="11"/>
  <c r="H57" i="11"/>
  <c r="H83" i="11" s="1"/>
  <c r="G57" i="11"/>
  <c r="G83" i="11" s="1"/>
  <c r="F57" i="11"/>
  <c r="E57" i="11"/>
  <c r="D57" i="11"/>
  <c r="C57" i="11"/>
  <c r="C83" i="11" s="1"/>
  <c r="B57" i="11"/>
  <c r="B83" i="11" s="1"/>
  <c r="P56" i="11"/>
  <c r="O56" i="11"/>
  <c r="N56" i="11"/>
  <c r="N82" i="11" s="1"/>
  <c r="M56" i="11"/>
  <c r="M82" i="11" s="1"/>
  <c r="L56" i="11"/>
  <c r="K56" i="11"/>
  <c r="J56" i="11"/>
  <c r="J82" i="11" s="1"/>
  <c r="I56" i="11"/>
  <c r="I82" i="11" s="1"/>
  <c r="H56" i="11"/>
  <c r="G56" i="11"/>
  <c r="F56" i="11"/>
  <c r="F82" i="11" s="1"/>
  <c r="E56" i="11"/>
  <c r="E82" i="11" s="1"/>
  <c r="D56" i="11"/>
  <c r="D82" i="11" s="1"/>
  <c r="C56" i="11"/>
  <c r="B56" i="11"/>
  <c r="P55" i="11"/>
  <c r="P81" i="11" s="1"/>
  <c r="O55" i="11"/>
  <c r="O81" i="11" s="1"/>
  <c r="N55" i="11"/>
  <c r="M55" i="11"/>
  <c r="L55" i="11"/>
  <c r="L81" i="11" s="1"/>
  <c r="K55" i="11"/>
  <c r="K81" i="11" s="1"/>
  <c r="J55" i="11"/>
  <c r="I55" i="11"/>
  <c r="H55" i="11"/>
  <c r="H81" i="11" s="1"/>
  <c r="G55" i="11"/>
  <c r="G81" i="11" s="1"/>
  <c r="F55" i="11"/>
  <c r="E55" i="11"/>
  <c r="D55" i="11"/>
  <c r="C55" i="11"/>
  <c r="C81" i="11" s="1"/>
  <c r="B55" i="11"/>
  <c r="B81" i="11" s="1"/>
  <c r="P26" i="11"/>
  <c r="P27" i="11" s="1"/>
  <c r="O26" i="11"/>
  <c r="O27" i="11" s="1"/>
  <c r="N26" i="11"/>
  <c r="N27" i="11" s="1"/>
  <c r="M26" i="11"/>
  <c r="M27" i="11" s="1"/>
  <c r="L26" i="11"/>
  <c r="L27" i="11" s="1"/>
  <c r="K26" i="11"/>
  <c r="K27" i="11" s="1"/>
  <c r="J26" i="11"/>
  <c r="J27" i="11" s="1"/>
  <c r="I26" i="11"/>
  <c r="I27" i="11" s="1"/>
  <c r="H26" i="11"/>
  <c r="H27" i="11" s="1"/>
  <c r="G26" i="11"/>
  <c r="G27" i="11" s="1"/>
  <c r="F26" i="11"/>
  <c r="F27" i="11" s="1"/>
  <c r="E26" i="11"/>
  <c r="E27" i="11" s="1"/>
  <c r="D26" i="11"/>
  <c r="D27" i="11" s="1"/>
  <c r="C26" i="11"/>
  <c r="C27" i="11" s="1"/>
  <c r="B26" i="11"/>
  <c r="B27" i="11" s="1"/>
  <c r="B15" i="10"/>
  <c r="B1" i="10"/>
  <c r="X181" i="11" l="1"/>
  <c r="Y153" i="11"/>
  <c r="V228" i="11"/>
  <c r="V218" i="11"/>
  <c r="V212" i="11"/>
  <c r="V214" i="11"/>
  <c r="V211" i="11"/>
  <c r="V224" i="11"/>
  <c r="V230" i="11"/>
  <c r="V215" i="11"/>
  <c r="V222" i="11"/>
  <c r="V223" i="11"/>
  <c r="V220" i="11"/>
  <c r="V210" i="11"/>
  <c r="V221" i="11"/>
  <c r="V219" i="11"/>
  <c r="V229" i="11"/>
  <c r="X252" i="11"/>
  <c r="X273" i="11"/>
  <c r="T169" i="11"/>
  <c r="T143" i="11"/>
  <c r="T160" i="11"/>
  <c r="T134" i="11"/>
  <c r="T165" i="11"/>
  <c r="T139" i="11"/>
  <c r="X212" i="11"/>
  <c r="X187" i="11"/>
  <c r="S170" i="11"/>
  <c r="S144" i="11"/>
  <c r="S143" i="11"/>
  <c r="S169" i="11"/>
  <c r="R160" i="11"/>
  <c r="R134" i="11"/>
  <c r="R159" i="11"/>
  <c r="R133" i="11"/>
  <c r="R143" i="11"/>
  <c r="R169" i="11"/>
  <c r="Q197" i="11"/>
  <c r="Y198" i="11"/>
  <c r="X217" i="11"/>
  <c r="X192" i="11"/>
  <c r="Q188" i="11"/>
  <c r="W163" i="11"/>
  <c r="W162" i="11"/>
  <c r="W137" i="11"/>
  <c r="W170" i="11"/>
  <c r="W144" i="11"/>
  <c r="W138" i="11"/>
  <c r="W164" i="11"/>
  <c r="Q185" i="11"/>
  <c r="Q180" i="11"/>
  <c r="Q181" i="11" s="1"/>
  <c r="R285" i="11"/>
  <c r="U295" i="11"/>
  <c r="U313" i="11"/>
  <c r="U210" i="11"/>
  <c r="U185" i="11"/>
  <c r="U180" i="11"/>
  <c r="U181" i="11" s="1"/>
  <c r="X294" i="11"/>
  <c r="X189" i="11"/>
  <c r="X214" i="11"/>
  <c r="U198" i="11"/>
  <c r="Y199" i="11"/>
  <c r="T158" i="11"/>
  <c r="T127" i="11"/>
  <c r="T128" i="11"/>
  <c r="T132" i="11"/>
  <c r="T153" i="11" s="1"/>
  <c r="T311" i="11" s="1"/>
  <c r="T176" i="11"/>
  <c r="T150" i="11"/>
  <c r="V213" i="11"/>
  <c r="V188" i="11"/>
  <c r="S167" i="11"/>
  <c r="S141" i="11"/>
  <c r="S147" i="11"/>
  <c r="S173" i="11"/>
  <c r="S142" i="11"/>
  <c r="S168" i="11"/>
  <c r="R178" i="11"/>
  <c r="R152" i="11"/>
  <c r="R168" i="11"/>
  <c r="R142" i="11"/>
  <c r="X220" i="11"/>
  <c r="Y192" i="11"/>
  <c r="Q203" i="11"/>
  <c r="X221" i="11"/>
  <c r="X219" i="11"/>
  <c r="X194" i="11"/>
  <c r="Y197" i="11"/>
  <c r="U197" i="11"/>
  <c r="W158" i="11"/>
  <c r="W127" i="11"/>
  <c r="W128" i="11"/>
  <c r="W132" i="11"/>
  <c r="W153" i="11" s="1"/>
  <c r="W311" i="11" s="1"/>
  <c r="W177" i="11"/>
  <c r="W151" i="11"/>
  <c r="W166" i="11"/>
  <c r="W140" i="11"/>
  <c r="W146" i="11"/>
  <c r="W172" i="11"/>
  <c r="Q195" i="11"/>
  <c r="Q186" i="11"/>
  <c r="V191" i="11"/>
  <c r="V216" i="11"/>
  <c r="X285" i="11"/>
  <c r="Q295" i="11"/>
  <c r="Q313" i="11"/>
  <c r="Y191" i="11"/>
  <c r="Q253" i="11"/>
  <c r="Q206" i="11"/>
  <c r="Q228" i="11" s="1"/>
  <c r="Y193" i="11"/>
  <c r="X223" i="11"/>
  <c r="X198" i="11"/>
  <c r="S253" i="11"/>
  <c r="Y185" i="11"/>
  <c r="T145" i="11"/>
  <c r="T171" i="11"/>
  <c r="T164" i="11"/>
  <c r="T138" i="11"/>
  <c r="T161" i="11"/>
  <c r="T135" i="11"/>
  <c r="T133" i="11"/>
  <c r="T159" i="11"/>
  <c r="X204" i="11"/>
  <c r="X229" i="11"/>
  <c r="S135" i="11"/>
  <c r="S161" i="11"/>
  <c r="S158" i="11"/>
  <c r="S127" i="11"/>
  <c r="S132" i="11"/>
  <c r="S153" i="11" s="1"/>
  <c r="S311" i="11" s="1"/>
  <c r="S128" i="11"/>
  <c r="S163" i="11"/>
  <c r="S162" i="11"/>
  <c r="S137" i="11"/>
  <c r="S134" i="11"/>
  <c r="S160" i="11"/>
  <c r="R128" i="11"/>
  <c r="R158" i="11"/>
  <c r="R132" i="11"/>
  <c r="R153" i="11" s="1"/>
  <c r="R311" i="11" s="1"/>
  <c r="R127" i="11"/>
  <c r="R164" i="11"/>
  <c r="R138" i="11"/>
  <c r="R171" i="11"/>
  <c r="R145" i="11"/>
  <c r="R139" i="11"/>
  <c r="R165" i="11"/>
  <c r="V295" i="11"/>
  <c r="V313" i="11"/>
  <c r="Y285" i="11"/>
  <c r="U228" i="11"/>
  <c r="U203" i="11"/>
  <c r="T253" i="11"/>
  <c r="Y200" i="11"/>
  <c r="X210" i="11"/>
  <c r="Y196" i="11"/>
  <c r="X230" i="11"/>
  <c r="W147" i="11"/>
  <c r="W173" i="11"/>
  <c r="W143" i="11"/>
  <c r="W169" i="11"/>
  <c r="W165" i="11"/>
  <c r="W139" i="11"/>
  <c r="W171" i="11"/>
  <c r="W145" i="11"/>
  <c r="X228" i="11"/>
  <c r="X222" i="11"/>
  <c r="U253" i="11"/>
  <c r="U206" i="11"/>
  <c r="U223" i="11" s="1"/>
  <c r="X215" i="11"/>
  <c r="X190" i="11"/>
  <c r="Q196" i="11"/>
  <c r="Y203" i="11"/>
  <c r="X216" i="11"/>
  <c r="X193" i="11"/>
  <c r="X218" i="11"/>
  <c r="U218" i="11"/>
  <c r="U193" i="11"/>
  <c r="T170" i="11"/>
  <c r="T144" i="11"/>
  <c r="T141" i="11"/>
  <c r="T167" i="11"/>
  <c r="U192" i="11"/>
  <c r="Y195" i="11"/>
  <c r="S176" i="11"/>
  <c r="S150" i="11"/>
  <c r="S146" i="11"/>
  <c r="S172" i="11"/>
  <c r="R140" i="11"/>
  <c r="R166" i="11"/>
  <c r="R167" i="11"/>
  <c r="R141" i="11"/>
  <c r="W178" i="11"/>
  <c r="W152" i="11"/>
  <c r="W176" i="11"/>
  <c r="W150" i="11"/>
  <c r="X186" i="11"/>
  <c r="X211" i="11"/>
  <c r="U199" i="11"/>
  <c r="U224" i="11"/>
  <c r="T152" i="11"/>
  <c r="T178" i="11"/>
  <c r="T162" i="11"/>
  <c r="T137" i="11"/>
  <c r="T163" i="11"/>
  <c r="S166" i="11"/>
  <c r="S140" i="11"/>
  <c r="S159" i="11"/>
  <c r="S133" i="11"/>
  <c r="Q205" i="11"/>
  <c r="R144" i="11"/>
  <c r="R170" i="11"/>
  <c r="R176" i="11"/>
  <c r="R150" i="11"/>
  <c r="U200" i="11"/>
  <c r="U225" i="11"/>
  <c r="V285" i="11"/>
  <c r="T142" i="11"/>
  <c r="T168" i="11"/>
  <c r="T166" i="11"/>
  <c r="T140" i="11"/>
  <c r="T146" i="11"/>
  <c r="T172" i="11"/>
  <c r="T173" i="11"/>
  <c r="T147" i="11"/>
  <c r="T151" i="11"/>
  <c r="T177" i="11"/>
  <c r="S171" i="11"/>
  <c r="S145" i="11"/>
  <c r="S138" i="11"/>
  <c r="S164" i="11"/>
  <c r="S165" i="11"/>
  <c r="S139" i="11"/>
  <c r="S177" i="11"/>
  <c r="S151" i="11"/>
  <c r="S152" i="11"/>
  <c r="S178" i="11"/>
  <c r="R172" i="11"/>
  <c r="R146" i="11"/>
  <c r="R163" i="11"/>
  <c r="R162" i="11"/>
  <c r="R137" i="11"/>
  <c r="R177" i="11"/>
  <c r="R151" i="11"/>
  <c r="R147" i="11"/>
  <c r="R173" i="11"/>
  <c r="R135" i="11"/>
  <c r="R161" i="11"/>
  <c r="X224" i="11"/>
  <c r="X213" i="11"/>
  <c r="Y205" i="11"/>
  <c r="U229" i="11"/>
  <c r="U204" i="11"/>
  <c r="V225" i="11"/>
  <c r="V200" i="11"/>
  <c r="W161" i="11"/>
  <c r="W135" i="11"/>
  <c r="W167" i="11"/>
  <c r="W141" i="11"/>
  <c r="W159" i="11"/>
  <c r="W133" i="11"/>
  <c r="W134" i="11"/>
  <c r="W160" i="11"/>
  <c r="W142" i="11"/>
  <c r="W168" i="11"/>
  <c r="U212" i="11"/>
  <c r="U187" i="11"/>
  <c r="Y188" i="11"/>
  <c r="Y187" i="11"/>
  <c r="U216" i="11"/>
  <c r="U191" i="11"/>
  <c r="W253" i="11"/>
  <c r="V217" i="11"/>
  <c r="V192" i="11"/>
  <c r="U211" i="11"/>
  <c r="U186" i="11"/>
  <c r="Y194" i="11"/>
  <c r="H312" i="11"/>
  <c r="L312" i="11"/>
  <c r="C312" i="11"/>
  <c r="F312" i="11"/>
  <c r="K76" i="11"/>
  <c r="K77" i="11" s="1"/>
  <c r="K121" i="11" s="1"/>
  <c r="D312" i="11"/>
  <c r="I312" i="11"/>
  <c r="M312" i="11"/>
  <c r="E312" i="11"/>
  <c r="J312" i="11"/>
  <c r="N312" i="11"/>
  <c r="CB258" i="11"/>
  <c r="CC258" i="11"/>
  <c r="CD258" i="11" s="1"/>
  <c r="B76" i="11"/>
  <c r="B77" i="11" s="1"/>
  <c r="B113" i="11" s="1"/>
  <c r="G76" i="11"/>
  <c r="G77" i="11" s="1"/>
  <c r="G121" i="11" s="1"/>
  <c r="O76" i="11"/>
  <c r="O77" i="11" s="1"/>
  <c r="O113" i="11" s="1"/>
  <c r="L76" i="11"/>
  <c r="L148" i="11" s="1"/>
  <c r="D76" i="11"/>
  <c r="D77" i="11" s="1"/>
  <c r="D120" i="11" s="1"/>
  <c r="F76" i="11"/>
  <c r="F77" i="11" s="1"/>
  <c r="F120" i="11" s="1"/>
  <c r="I76" i="11"/>
  <c r="I77" i="11" s="1"/>
  <c r="M76" i="11"/>
  <c r="M77" i="11" s="1"/>
  <c r="M108" i="11" s="1"/>
  <c r="D81" i="11"/>
  <c r="F81" i="11"/>
  <c r="I81" i="11"/>
  <c r="M81" i="11"/>
  <c r="B82" i="11"/>
  <c r="G82" i="11"/>
  <c r="K82" i="11"/>
  <c r="O82" i="11"/>
  <c r="D83" i="11"/>
  <c r="F83" i="11"/>
  <c r="I83" i="11"/>
  <c r="M83" i="11"/>
  <c r="B84" i="11"/>
  <c r="G84" i="11"/>
  <c r="K84" i="11"/>
  <c r="O84" i="11"/>
  <c r="D85" i="11"/>
  <c r="F85" i="11"/>
  <c r="I85" i="11"/>
  <c r="M85" i="11"/>
  <c r="B86" i="11"/>
  <c r="G86" i="11"/>
  <c r="K86" i="11"/>
  <c r="O86" i="11"/>
  <c r="D87" i="11"/>
  <c r="F87" i="11"/>
  <c r="I87" i="11"/>
  <c r="M87" i="11"/>
  <c r="B88" i="11"/>
  <c r="G88" i="11"/>
  <c r="K88" i="11"/>
  <c r="O88" i="11"/>
  <c r="D89" i="11"/>
  <c r="F89" i="11"/>
  <c r="I89" i="11"/>
  <c r="M89" i="11"/>
  <c r="B90" i="11"/>
  <c r="G90" i="11"/>
  <c r="D91" i="11"/>
  <c r="F91" i="11"/>
  <c r="M91" i="11"/>
  <c r="B92" i="11"/>
  <c r="G92" i="11"/>
  <c r="O92" i="11"/>
  <c r="D93" i="11"/>
  <c r="I93" i="11"/>
  <c r="M93" i="11"/>
  <c r="B94" i="11"/>
  <c r="K94" i="11"/>
  <c r="O94" i="11"/>
  <c r="F95" i="11"/>
  <c r="I95" i="11"/>
  <c r="M95" i="11"/>
  <c r="B96" i="11"/>
  <c r="G96" i="11"/>
  <c r="K96" i="11"/>
  <c r="D99" i="11"/>
  <c r="F99" i="11"/>
  <c r="I99" i="11"/>
  <c r="M99" i="11"/>
  <c r="G100" i="11"/>
  <c r="O100" i="11"/>
  <c r="D101" i="11"/>
  <c r="F101" i="11"/>
  <c r="C76" i="11"/>
  <c r="C148" i="11" s="1"/>
  <c r="H76" i="11"/>
  <c r="P76" i="11"/>
  <c r="P148" i="11" s="1"/>
  <c r="E76" i="11"/>
  <c r="J76" i="11"/>
  <c r="N76" i="11"/>
  <c r="N77" i="11" s="1"/>
  <c r="N106" i="11" s="1"/>
  <c r="E81" i="11"/>
  <c r="J81" i="11"/>
  <c r="N81" i="11"/>
  <c r="C82" i="11"/>
  <c r="H82" i="11"/>
  <c r="L82" i="11"/>
  <c r="P82" i="11"/>
  <c r="E83" i="11"/>
  <c r="J83" i="11"/>
  <c r="N83" i="11"/>
  <c r="C84" i="11"/>
  <c r="H84" i="11"/>
  <c r="L84" i="11"/>
  <c r="P84" i="11"/>
  <c r="E85" i="11"/>
  <c r="J85" i="11"/>
  <c r="N85" i="11"/>
  <c r="C86" i="11"/>
  <c r="H86" i="11"/>
  <c r="L86" i="11"/>
  <c r="P86" i="11"/>
  <c r="E87" i="11"/>
  <c r="J87" i="11"/>
  <c r="N87" i="11"/>
  <c r="C88" i="11"/>
  <c r="H88" i="11"/>
  <c r="L88" i="11"/>
  <c r="P88" i="11"/>
  <c r="E89" i="11"/>
  <c r="J89" i="11"/>
  <c r="N89" i="11"/>
  <c r="C90" i="11"/>
  <c r="H90" i="11"/>
  <c r="E93" i="11"/>
  <c r="C94" i="11"/>
  <c r="P94" i="11"/>
  <c r="N95" i="11"/>
  <c r="L96" i="11"/>
  <c r="J99" i="11"/>
  <c r="H100" i="11"/>
  <c r="B312" i="11"/>
  <c r="G312" i="11"/>
  <c r="K312" i="11"/>
  <c r="O312" i="11"/>
  <c r="P312" i="11"/>
  <c r="Q211" i="11" l="1"/>
  <c r="Q222" i="11"/>
  <c r="Q277" i="11" s="1"/>
  <c r="Y311" i="11"/>
  <c r="Y163" i="11"/>
  <c r="U280" i="11"/>
  <c r="U250" i="11"/>
  <c r="W195" i="11"/>
  <c r="X263" i="11"/>
  <c r="X240" i="11"/>
  <c r="R200" i="11"/>
  <c r="R199" i="11"/>
  <c r="S186" i="11"/>
  <c r="U251" i="11"/>
  <c r="U281" i="11"/>
  <c r="T219" i="11"/>
  <c r="T194" i="11"/>
  <c r="W198" i="11"/>
  <c r="R198" i="11"/>
  <c r="Q266" i="11"/>
  <c r="Q238" i="11"/>
  <c r="W204" i="11"/>
  <c r="W180" i="11"/>
  <c r="W181" i="11" s="1"/>
  <c r="W185" i="11"/>
  <c r="W206" i="11" s="1"/>
  <c r="W210" i="11" s="1"/>
  <c r="Q255" i="11"/>
  <c r="Q269" i="11"/>
  <c r="X279" i="11"/>
  <c r="X247" i="11"/>
  <c r="R205" i="11"/>
  <c r="V263" i="11"/>
  <c r="V240" i="11"/>
  <c r="W190" i="11"/>
  <c r="X274" i="11"/>
  <c r="X244" i="11"/>
  <c r="Q249" i="11"/>
  <c r="R186" i="11"/>
  <c r="X239" i="11"/>
  <c r="T212" i="11"/>
  <c r="T187" i="11"/>
  <c r="V232" i="11"/>
  <c r="V233" i="11" s="1"/>
  <c r="V262" i="11"/>
  <c r="V264" i="11" s="1"/>
  <c r="V265" i="11" s="1"/>
  <c r="V282" i="11" s="1"/>
  <c r="V237" i="11"/>
  <c r="V258" i="11" s="1"/>
  <c r="V283" i="11" s="1"/>
  <c r="V268" i="11"/>
  <c r="V242" i="11"/>
  <c r="V274" i="11"/>
  <c r="V244" i="11"/>
  <c r="W186" i="11"/>
  <c r="U256" i="11"/>
  <c r="U272" i="11"/>
  <c r="T294" i="11"/>
  <c r="T189" i="11"/>
  <c r="T214" i="11"/>
  <c r="W203" i="11"/>
  <c r="U275" i="11"/>
  <c r="U245" i="11"/>
  <c r="X249" i="11"/>
  <c r="X277" i="11"/>
  <c r="W200" i="11"/>
  <c r="R192" i="11"/>
  <c r="R185" i="11"/>
  <c r="R206" i="11" s="1"/>
  <c r="R223" i="11" s="1"/>
  <c r="R180" i="11"/>
  <c r="R181" i="11" s="1"/>
  <c r="T191" i="11"/>
  <c r="Q212" i="11"/>
  <c r="Q229" i="11"/>
  <c r="Q223" i="11"/>
  <c r="Q219" i="11"/>
  <c r="Q216" i="11"/>
  <c r="Q218" i="11"/>
  <c r="Q225" i="11"/>
  <c r="Q215" i="11"/>
  <c r="Q214" i="11"/>
  <c r="Q217" i="11"/>
  <c r="Q224" i="11"/>
  <c r="V243" i="11"/>
  <c r="V270" i="11"/>
  <c r="S195" i="11"/>
  <c r="X295" i="11"/>
  <c r="X313" i="11"/>
  <c r="W197" i="11"/>
  <c r="Q213" i="11"/>
  <c r="R196" i="11"/>
  <c r="V272" i="11"/>
  <c r="V256" i="11"/>
  <c r="V247" i="11"/>
  <c r="V279" i="11"/>
  <c r="V257" i="11"/>
  <c r="V271" i="11"/>
  <c r="V239" i="11"/>
  <c r="W187" i="11"/>
  <c r="R188" i="11"/>
  <c r="R213" i="11"/>
  <c r="R190" i="11"/>
  <c r="S192" i="11"/>
  <c r="S198" i="11"/>
  <c r="T200" i="11"/>
  <c r="T193" i="11"/>
  <c r="R203" i="11"/>
  <c r="Q230" i="11"/>
  <c r="S193" i="11"/>
  <c r="T205" i="11"/>
  <c r="X266" i="11"/>
  <c r="X238" i="11"/>
  <c r="R193" i="11"/>
  <c r="U217" i="11"/>
  <c r="X275" i="11"/>
  <c r="X245" i="11"/>
  <c r="X242" i="11"/>
  <c r="X268" i="11"/>
  <c r="X255" i="11"/>
  <c r="X269" i="11"/>
  <c r="W192" i="11"/>
  <c r="X262" i="11"/>
  <c r="X237" i="11"/>
  <c r="X258" i="11" s="1"/>
  <c r="X283" i="11" s="1"/>
  <c r="X232" i="11"/>
  <c r="X233" i="11" s="1"/>
  <c r="T285" i="11"/>
  <c r="R191" i="11"/>
  <c r="S294" i="11"/>
  <c r="S189" i="11"/>
  <c r="X256" i="11"/>
  <c r="X272" i="11"/>
  <c r="T198" i="11"/>
  <c r="X280" i="11"/>
  <c r="X250" i="11"/>
  <c r="Q285" i="11"/>
  <c r="Q220" i="11"/>
  <c r="W193" i="11"/>
  <c r="W218" i="11"/>
  <c r="U222" i="11"/>
  <c r="X278" i="11"/>
  <c r="X246" i="11"/>
  <c r="R195" i="11"/>
  <c r="S194" i="11"/>
  <c r="T203" i="11"/>
  <c r="T180" i="11"/>
  <c r="T181" i="11" s="1"/>
  <c r="T210" i="11"/>
  <c r="T185" i="11"/>
  <c r="T206" i="11" s="1"/>
  <c r="T216" i="11" s="1"/>
  <c r="Q210" i="11"/>
  <c r="W191" i="11"/>
  <c r="R187" i="11"/>
  <c r="S197" i="11"/>
  <c r="T192" i="11"/>
  <c r="T217" i="11"/>
  <c r="T221" i="11"/>
  <c r="T196" i="11"/>
  <c r="V246" i="11"/>
  <c r="V278" i="11"/>
  <c r="V280" i="11"/>
  <c r="V250" i="11"/>
  <c r="V281" i="11"/>
  <c r="V251" i="11"/>
  <c r="V275" i="11"/>
  <c r="V245" i="11"/>
  <c r="S204" i="11"/>
  <c r="S199" i="11"/>
  <c r="X270" i="11"/>
  <c r="X243" i="11"/>
  <c r="U285" i="11"/>
  <c r="U255" i="11"/>
  <c r="U269" i="11"/>
  <c r="S188" i="11"/>
  <c r="T186" i="11"/>
  <c r="S285" i="11"/>
  <c r="U262" i="11"/>
  <c r="U237" i="11"/>
  <c r="U258" i="11" s="1"/>
  <c r="U283" i="11" s="1"/>
  <c r="U232" i="11"/>
  <c r="V267" i="11"/>
  <c r="V241" i="11"/>
  <c r="U270" i="11"/>
  <c r="U243" i="11"/>
  <c r="W188" i="11"/>
  <c r="X251" i="11"/>
  <c r="X281" i="11"/>
  <c r="R294" i="11"/>
  <c r="R214" i="11"/>
  <c r="R189" i="11"/>
  <c r="S205" i="11"/>
  <c r="R219" i="11"/>
  <c r="R194" i="11"/>
  <c r="U266" i="11"/>
  <c r="U238" i="11"/>
  <c r="W285" i="11"/>
  <c r="U239" i="11"/>
  <c r="W194" i="11"/>
  <c r="V273" i="11"/>
  <c r="V252" i="11"/>
  <c r="R204" i="11"/>
  <c r="S191" i="11"/>
  <c r="T204" i="11"/>
  <c r="T224" i="11"/>
  <c r="T199" i="11"/>
  <c r="T195" i="11"/>
  <c r="U273" i="11"/>
  <c r="U252" i="11"/>
  <c r="R197" i="11"/>
  <c r="T215" i="11"/>
  <c r="T190" i="11"/>
  <c r="W205" i="11"/>
  <c r="W230" i="11"/>
  <c r="S203" i="11"/>
  <c r="T197" i="11"/>
  <c r="T222" i="11"/>
  <c r="Q221" i="11"/>
  <c r="U220" i="11"/>
  <c r="U230" i="11"/>
  <c r="U215" i="11"/>
  <c r="U221" i="11"/>
  <c r="U214" i="11"/>
  <c r="U219" i="11"/>
  <c r="U213" i="11"/>
  <c r="W221" i="11"/>
  <c r="W196" i="11"/>
  <c r="X271" i="11"/>
  <c r="X257" i="11"/>
  <c r="S187" i="11"/>
  <c r="S190" i="11"/>
  <c r="S180" i="11"/>
  <c r="S181" i="11" s="1"/>
  <c r="S185" i="11"/>
  <c r="S206" i="11" s="1"/>
  <c r="S223" i="11" s="1"/>
  <c r="T188" i="11"/>
  <c r="W199" i="11"/>
  <c r="X248" i="11"/>
  <c r="X276" i="11"/>
  <c r="S200" i="11"/>
  <c r="X267" i="11"/>
  <c r="X241" i="11"/>
  <c r="W294" i="11"/>
  <c r="W189" i="11"/>
  <c r="S196" i="11"/>
  <c r="V276" i="11"/>
  <c r="V248" i="11"/>
  <c r="V277" i="11"/>
  <c r="V249" i="11"/>
  <c r="V266" i="11"/>
  <c r="V238" i="11"/>
  <c r="V269" i="11"/>
  <c r="V255" i="11"/>
  <c r="M148" i="11"/>
  <c r="K124" i="11"/>
  <c r="K176" i="11" s="1"/>
  <c r="M110" i="11"/>
  <c r="M136" i="11" s="1"/>
  <c r="M149" i="11"/>
  <c r="M202" i="11" s="1"/>
  <c r="M254" i="11" s="1"/>
  <c r="M286" i="11" s="1"/>
  <c r="BL286" i="11" s="1"/>
  <c r="K111" i="11"/>
  <c r="K137" i="11" s="1"/>
  <c r="G109" i="11"/>
  <c r="G135" i="11" s="1"/>
  <c r="G118" i="11"/>
  <c r="G144" i="11" s="1"/>
  <c r="M106" i="11"/>
  <c r="M158" i="11" s="1"/>
  <c r="K107" i="11"/>
  <c r="K159" i="11" s="1"/>
  <c r="K119" i="11"/>
  <c r="K171" i="11" s="1"/>
  <c r="K120" i="11"/>
  <c r="K146" i="11" s="1"/>
  <c r="K115" i="11"/>
  <c r="K141" i="11" s="1"/>
  <c r="K117" i="11"/>
  <c r="K169" i="11" s="1"/>
  <c r="K116" i="11"/>
  <c r="K142" i="11" s="1"/>
  <c r="K109" i="11"/>
  <c r="K135" i="11" s="1"/>
  <c r="K110" i="11"/>
  <c r="K136" i="11" s="1"/>
  <c r="K149" i="11"/>
  <c r="K202" i="11" s="1"/>
  <c r="K254" i="11" s="1"/>
  <c r="K286" i="11" s="1"/>
  <c r="K118" i="11"/>
  <c r="K170" i="11" s="1"/>
  <c r="G113" i="11"/>
  <c r="G139" i="11" s="1"/>
  <c r="K108" i="11"/>
  <c r="K160" i="11" s="1"/>
  <c r="N116" i="11"/>
  <c r="N168" i="11" s="1"/>
  <c r="I149" i="11"/>
  <c r="I202" i="11" s="1"/>
  <c r="I254" i="11" s="1"/>
  <c r="I286" i="11" s="1"/>
  <c r="K148" i="11"/>
  <c r="K126" i="11"/>
  <c r="K152" i="11" s="1"/>
  <c r="F114" i="11"/>
  <c r="F140" i="11" s="1"/>
  <c r="K106" i="11"/>
  <c r="K127" i="11" s="1"/>
  <c r="K113" i="11"/>
  <c r="K139" i="11" s="1"/>
  <c r="K125" i="11"/>
  <c r="K177" i="11" s="1"/>
  <c r="K114" i="11"/>
  <c r="K140" i="11" s="1"/>
  <c r="K112" i="11"/>
  <c r="K164" i="11" s="1"/>
  <c r="G119" i="11"/>
  <c r="G145" i="11" s="1"/>
  <c r="G120" i="11"/>
  <c r="G146" i="11" s="1"/>
  <c r="G125" i="11"/>
  <c r="G177" i="11" s="1"/>
  <c r="O107" i="11"/>
  <c r="O133" i="11" s="1"/>
  <c r="P102" i="11"/>
  <c r="M115" i="11"/>
  <c r="M167" i="11" s="1"/>
  <c r="G115" i="11"/>
  <c r="G167" i="11" s="1"/>
  <c r="M118" i="11"/>
  <c r="M144" i="11" s="1"/>
  <c r="G107" i="11"/>
  <c r="G159" i="11" s="1"/>
  <c r="O102" i="11"/>
  <c r="N110" i="11"/>
  <c r="N136" i="11" s="1"/>
  <c r="N148" i="11"/>
  <c r="N201" i="11" s="1"/>
  <c r="C102" i="11"/>
  <c r="N125" i="11"/>
  <c r="N177" i="11" s="1"/>
  <c r="N126" i="11"/>
  <c r="N152" i="11" s="1"/>
  <c r="G102" i="11"/>
  <c r="O124" i="11"/>
  <c r="O150" i="11" s="1"/>
  <c r="O116" i="11"/>
  <c r="O142" i="11" s="1"/>
  <c r="N114" i="11"/>
  <c r="N140" i="11" s="1"/>
  <c r="N108" i="11"/>
  <c r="N160" i="11" s="1"/>
  <c r="G148" i="11"/>
  <c r="G201" i="11" s="1"/>
  <c r="D124" i="11"/>
  <c r="D176" i="11" s="1"/>
  <c r="D118" i="11"/>
  <c r="D144" i="11" s="1"/>
  <c r="M112" i="11"/>
  <c r="M164" i="11" s="1"/>
  <c r="G117" i="11"/>
  <c r="G169" i="11" s="1"/>
  <c r="D121" i="11"/>
  <c r="D147" i="11" s="1"/>
  <c r="D116" i="11"/>
  <c r="D168" i="11" s="1"/>
  <c r="L102" i="11"/>
  <c r="N119" i="11"/>
  <c r="N145" i="11" s="1"/>
  <c r="N115" i="11"/>
  <c r="N167" i="11" s="1"/>
  <c r="M125" i="11"/>
  <c r="M151" i="11" s="1"/>
  <c r="O148" i="11"/>
  <c r="O201" i="11" s="1"/>
  <c r="O117" i="11"/>
  <c r="O143" i="11" s="1"/>
  <c r="O109" i="11"/>
  <c r="O161" i="11" s="1"/>
  <c r="H102" i="11"/>
  <c r="N121" i="11"/>
  <c r="N147" i="11" s="1"/>
  <c r="G149" i="11"/>
  <c r="G202" i="11" s="1"/>
  <c r="G254" i="11" s="1"/>
  <c r="G286" i="11" s="1"/>
  <c r="K102" i="11"/>
  <c r="B102" i="11"/>
  <c r="O115" i="11"/>
  <c r="O141" i="11" s="1"/>
  <c r="F119" i="11"/>
  <c r="F145" i="11" s="1"/>
  <c r="N120" i="11"/>
  <c r="N146" i="11" s="1"/>
  <c r="O125" i="11"/>
  <c r="O177" i="11" s="1"/>
  <c r="F116" i="11"/>
  <c r="F168" i="11" s="1"/>
  <c r="F172" i="11"/>
  <c r="F146" i="11"/>
  <c r="B165" i="11"/>
  <c r="B139" i="11"/>
  <c r="J148" i="11"/>
  <c r="J77" i="11"/>
  <c r="C201" i="11"/>
  <c r="M201" i="11"/>
  <c r="I121" i="11"/>
  <c r="I115" i="11"/>
  <c r="I113" i="11"/>
  <c r="I107" i="11"/>
  <c r="I125" i="11"/>
  <c r="I111" i="11"/>
  <c r="I109" i="11"/>
  <c r="P201" i="11"/>
  <c r="B125" i="11"/>
  <c r="I117" i="11"/>
  <c r="I120" i="11"/>
  <c r="I118" i="11"/>
  <c r="B111" i="11"/>
  <c r="K173" i="11"/>
  <c r="K147" i="11"/>
  <c r="F102" i="11"/>
  <c r="I116" i="11"/>
  <c r="O165" i="11"/>
  <c r="O139" i="11"/>
  <c r="I110" i="11"/>
  <c r="I136" i="11" s="1"/>
  <c r="F106" i="11"/>
  <c r="E77" i="11"/>
  <c r="E148" i="11"/>
  <c r="H77" i="11"/>
  <c r="H148" i="11"/>
  <c r="H149" i="11"/>
  <c r="H202" i="11" s="1"/>
  <c r="H254" i="11" s="1"/>
  <c r="H286" i="11" s="1"/>
  <c r="B148" i="11"/>
  <c r="G173" i="11"/>
  <c r="G147" i="11"/>
  <c r="G165" i="11"/>
  <c r="I108" i="11"/>
  <c r="I114" i="11"/>
  <c r="I112" i="11"/>
  <c r="M160" i="11"/>
  <c r="M134" i="11"/>
  <c r="I106" i="11"/>
  <c r="J102" i="11"/>
  <c r="I102" i="11"/>
  <c r="B118" i="11"/>
  <c r="B114" i="11"/>
  <c r="B108" i="11"/>
  <c r="B120" i="11"/>
  <c r="B112" i="11"/>
  <c r="B110" i="11"/>
  <c r="B136" i="11" s="1"/>
  <c r="B106" i="11"/>
  <c r="L201" i="11"/>
  <c r="I124" i="11"/>
  <c r="P77" i="11"/>
  <c r="P149" i="11"/>
  <c r="P202" i="11" s="1"/>
  <c r="P254" i="11" s="1"/>
  <c r="P286" i="11" s="1"/>
  <c r="I148" i="11"/>
  <c r="F125" i="11"/>
  <c r="F117" i="11"/>
  <c r="F109" i="11"/>
  <c r="F115" i="11"/>
  <c r="F113" i="11"/>
  <c r="F111" i="11"/>
  <c r="F107" i="11"/>
  <c r="D172" i="11"/>
  <c r="D146" i="11"/>
  <c r="L77" i="11"/>
  <c r="L149" i="11"/>
  <c r="L202" i="11" s="1"/>
  <c r="L254" i="11" s="1"/>
  <c r="L286" i="11" s="1"/>
  <c r="K201" i="11"/>
  <c r="B126" i="11"/>
  <c r="J149" i="11"/>
  <c r="J202" i="11" s="1"/>
  <c r="J254" i="11" s="1"/>
  <c r="J286" i="11" s="1"/>
  <c r="N132" i="11"/>
  <c r="N158" i="11"/>
  <c r="F112" i="11"/>
  <c r="B109" i="11"/>
  <c r="B121" i="11"/>
  <c r="E102" i="11"/>
  <c r="F148" i="11"/>
  <c r="D102" i="11"/>
  <c r="D119" i="11"/>
  <c r="D115" i="11"/>
  <c r="D113" i="11"/>
  <c r="D111" i="11"/>
  <c r="D107" i="11"/>
  <c r="D117" i="11"/>
  <c r="D109" i="11"/>
  <c r="O120" i="11"/>
  <c r="O108" i="11"/>
  <c r="O118" i="11"/>
  <c r="O114" i="11"/>
  <c r="O112" i="11"/>
  <c r="O110" i="11"/>
  <c r="O136" i="11" s="1"/>
  <c r="O106" i="11"/>
  <c r="B124" i="11"/>
  <c r="F149" i="11"/>
  <c r="F202" i="11" s="1"/>
  <c r="F254" i="11" s="1"/>
  <c r="F286" i="11" s="1"/>
  <c r="F126" i="11"/>
  <c r="B115" i="11"/>
  <c r="O111" i="11"/>
  <c r="D110" i="11"/>
  <c r="D136" i="11" s="1"/>
  <c r="N102" i="11"/>
  <c r="N109" i="11"/>
  <c r="N113" i="11"/>
  <c r="N111" i="11"/>
  <c r="N107" i="11"/>
  <c r="N118" i="11"/>
  <c r="N117" i="11"/>
  <c r="N149" i="11"/>
  <c r="N202" i="11" s="1"/>
  <c r="N254" i="11" s="1"/>
  <c r="N286" i="11" s="1"/>
  <c r="C77" i="11"/>
  <c r="C149" i="11"/>
  <c r="C202" i="11" s="1"/>
  <c r="C254" i="11" s="1"/>
  <c r="C286" i="11" s="1"/>
  <c r="N124" i="11"/>
  <c r="O149" i="11"/>
  <c r="O202" i="11" s="1"/>
  <c r="O254" i="11" s="1"/>
  <c r="O286" i="11" s="1"/>
  <c r="B149" i="11"/>
  <c r="B202" i="11" s="1"/>
  <c r="B254" i="11" s="1"/>
  <c r="B286" i="11" s="1"/>
  <c r="D148" i="11"/>
  <c r="M102" i="11"/>
  <c r="M119" i="11"/>
  <c r="M111" i="11"/>
  <c r="M109" i="11"/>
  <c r="M121" i="11"/>
  <c r="M113" i="11"/>
  <c r="M107" i="11"/>
  <c r="I126" i="11"/>
  <c r="O121" i="11"/>
  <c r="F118" i="11"/>
  <c r="M126" i="11"/>
  <c r="G126" i="11"/>
  <c r="G114" i="11"/>
  <c r="G108" i="11"/>
  <c r="G124" i="11"/>
  <c r="G116" i="11"/>
  <c r="G112" i="11"/>
  <c r="G110" i="11"/>
  <c r="G136" i="11" s="1"/>
  <c r="G106" i="11"/>
  <c r="O126" i="11"/>
  <c r="D125" i="11"/>
  <c r="F121" i="11"/>
  <c r="I119" i="11"/>
  <c r="M117" i="11"/>
  <c r="B116" i="11"/>
  <c r="E149" i="11"/>
  <c r="E202" i="11" s="1"/>
  <c r="E254" i="11" s="1"/>
  <c r="E286" i="11" s="1"/>
  <c r="N112" i="11"/>
  <c r="D149" i="11"/>
  <c r="D202" i="11" s="1"/>
  <c r="D254" i="11" s="1"/>
  <c r="D286" i="11" s="1"/>
  <c r="D126" i="11"/>
  <c r="M124" i="11"/>
  <c r="M120" i="11"/>
  <c r="B119" i="11"/>
  <c r="B117" i="11"/>
  <c r="M114" i="11"/>
  <c r="G111" i="11"/>
  <c r="D108" i="11"/>
  <c r="B107" i="11"/>
  <c r="F124" i="11"/>
  <c r="O119" i="11"/>
  <c r="M116" i="11"/>
  <c r="D114" i="11"/>
  <c r="D112" i="11"/>
  <c r="F110" i="11"/>
  <c r="F136" i="11" s="1"/>
  <c r="F108" i="11"/>
  <c r="D106" i="11"/>
  <c r="S310" i="6"/>
  <c r="S312" i="6"/>
  <c r="S309" i="6"/>
  <c r="S308" i="6"/>
  <c r="S307" i="6"/>
  <c r="S306" i="6"/>
  <c r="S305" i="6"/>
  <c r="S304" i="6"/>
  <c r="S303" i="6"/>
  <c r="S302" i="6"/>
  <c r="S301" i="6"/>
  <c r="S300" i="6"/>
  <c r="S299" i="6"/>
  <c r="S298" i="6"/>
  <c r="S297" i="6"/>
  <c r="S296" i="6"/>
  <c r="S293" i="6"/>
  <c r="S292" i="6"/>
  <c r="S291" i="6"/>
  <c r="S290" i="6"/>
  <c r="S100" i="6"/>
  <c r="S99" i="6"/>
  <c r="S98" i="6"/>
  <c r="S97" i="6"/>
  <c r="S95" i="6"/>
  <c r="S94" i="6"/>
  <c r="S75" i="6"/>
  <c r="S101" i="6" s="1"/>
  <c r="S74" i="6"/>
  <c r="S73" i="6"/>
  <c r="S70" i="6"/>
  <c r="S96" i="6" s="1"/>
  <c r="S69" i="6"/>
  <c r="S68" i="6"/>
  <c r="S67" i="6"/>
  <c r="S93" i="6"/>
  <c r="S66" i="6"/>
  <c r="S65" i="6"/>
  <c r="S91" i="6" s="1"/>
  <c r="S64" i="6"/>
  <c r="S90" i="6" s="1"/>
  <c r="S63" i="6"/>
  <c r="S89" i="6" s="1"/>
  <c r="S62" i="6"/>
  <c r="S61" i="6"/>
  <c r="S87" i="6"/>
  <c r="S60" i="6"/>
  <c r="S59" i="6"/>
  <c r="S85" i="6"/>
  <c r="S58" i="6"/>
  <c r="S57" i="6"/>
  <c r="S83" i="6" s="1"/>
  <c r="S56" i="6"/>
  <c r="S82" i="6" s="1"/>
  <c r="S55" i="6"/>
  <c r="S27" i="6"/>
  <c r="S26" i="6"/>
  <c r="BU258" i="6"/>
  <c r="BV258" i="6"/>
  <c r="BY258" i="6"/>
  <c r="BZ258" i="6"/>
  <c r="CC258" i="6"/>
  <c r="CD258" i="6"/>
  <c r="BS258" i="6"/>
  <c r="BT258" i="6"/>
  <c r="BW258" i="6"/>
  <c r="BX258" i="6"/>
  <c r="CA258" i="6"/>
  <c r="CB258" i="6"/>
  <c r="BQ258" i="6"/>
  <c r="S88" i="6"/>
  <c r="S92" i="6"/>
  <c r="R310" i="6"/>
  <c r="R312" i="6"/>
  <c r="R309" i="6"/>
  <c r="R308" i="6"/>
  <c r="R307" i="6"/>
  <c r="R306" i="6"/>
  <c r="R305" i="6"/>
  <c r="R304" i="6"/>
  <c r="R303" i="6"/>
  <c r="R302" i="6"/>
  <c r="R301" i="6"/>
  <c r="R300" i="6"/>
  <c r="R299" i="6"/>
  <c r="R298" i="6"/>
  <c r="R297" i="6"/>
  <c r="R296" i="6"/>
  <c r="R293" i="6"/>
  <c r="R292" i="6"/>
  <c r="R291" i="6"/>
  <c r="R290" i="6"/>
  <c r="R98" i="6"/>
  <c r="R97" i="6"/>
  <c r="R75" i="6"/>
  <c r="R74" i="6"/>
  <c r="R73" i="6"/>
  <c r="R70" i="6"/>
  <c r="R96" i="6" s="1"/>
  <c r="R69" i="6"/>
  <c r="R68" i="6"/>
  <c r="R67" i="6"/>
  <c r="R66" i="6"/>
  <c r="R65" i="6"/>
  <c r="R64" i="6"/>
  <c r="R63" i="6"/>
  <c r="R62" i="6"/>
  <c r="R88" i="6" s="1"/>
  <c r="R61" i="6"/>
  <c r="R60" i="6"/>
  <c r="R59" i="6"/>
  <c r="R58" i="6"/>
  <c r="R84" i="6" s="1"/>
  <c r="R57" i="6"/>
  <c r="R56" i="6"/>
  <c r="R55" i="6"/>
  <c r="R26" i="6"/>
  <c r="R27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3" i="6"/>
  <c r="K292" i="6"/>
  <c r="K291" i="6"/>
  <c r="K290" i="6"/>
  <c r="K98" i="6"/>
  <c r="K97" i="6"/>
  <c r="K75" i="6"/>
  <c r="K74" i="6"/>
  <c r="K100" i="6" s="1"/>
  <c r="K73" i="6"/>
  <c r="K70" i="6"/>
  <c r="K69" i="6"/>
  <c r="K68" i="6"/>
  <c r="K67" i="6"/>
  <c r="K93" i="6" s="1"/>
  <c r="K66" i="6"/>
  <c r="K92" i="6" s="1"/>
  <c r="K65" i="6"/>
  <c r="K64" i="6"/>
  <c r="K63" i="6"/>
  <c r="K62" i="6"/>
  <c r="K88" i="6" s="1"/>
  <c r="K61" i="6"/>
  <c r="K60" i="6"/>
  <c r="K59" i="6"/>
  <c r="K58" i="6"/>
  <c r="K57" i="6"/>
  <c r="K56" i="6"/>
  <c r="K55" i="6"/>
  <c r="K26" i="6"/>
  <c r="K27" i="6"/>
  <c r="Q310" i="6"/>
  <c r="Q309" i="6"/>
  <c r="Q308" i="6"/>
  <c r="Q307" i="6"/>
  <c r="Q306" i="6"/>
  <c r="Q305" i="6"/>
  <c r="Q304" i="6"/>
  <c r="Q303" i="6"/>
  <c r="Q302" i="6"/>
  <c r="Q301" i="6"/>
  <c r="Q300" i="6"/>
  <c r="Q299" i="6"/>
  <c r="Q298" i="6"/>
  <c r="Q297" i="6"/>
  <c r="Q296" i="6"/>
  <c r="Q293" i="6"/>
  <c r="Q292" i="6"/>
  <c r="Q291" i="6"/>
  <c r="Q290" i="6"/>
  <c r="Q98" i="6"/>
  <c r="Q97" i="6"/>
  <c r="Q75" i="6"/>
  <c r="Q74" i="6"/>
  <c r="Q73" i="6"/>
  <c r="Q70" i="6"/>
  <c r="Q69" i="6"/>
  <c r="Q95" i="6" s="1"/>
  <c r="Q68" i="6"/>
  <c r="Q67" i="6"/>
  <c r="Q66" i="6"/>
  <c r="Q65" i="6"/>
  <c r="Q64" i="6"/>
  <c r="Q90" i="6" s="1"/>
  <c r="Q63" i="6"/>
  <c r="Q62" i="6"/>
  <c r="Q88" i="6" s="1"/>
  <c r="Q61" i="6"/>
  <c r="Q87" i="6" s="1"/>
  <c r="Q60" i="6"/>
  <c r="Q59" i="6"/>
  <c r="Q58" i="6"/>
  <c r="Q57" i="6"/>
  <c r="Q56" i="6"/>
  <c r="Q55" i="6"/>
  <c r="Q26" i="6"/>
  <c r="Q27" i="6"/>
  <c r="M310" i="6"/>
  <c r="L310" i="6"/>
  <c r="M309" i="6"/>
  <c r="L309" i="6"/>
  <c r="M308" i="6"/>
  <c r="L308" i="6"/>
  <c r="M307" i="6"/>
  <c r="L307" i="6"/>
  <c r="M306" i="6"/>
  <c r="L306" i="6"/>
  <c r="M305" i="6"/>
  <c r="L305" i="6"/>
  <c r="M304" i="6"/>
  <c r="L304" i="6"/>
  <c r="M303" i="6"/>
  <c r="L303" i="6"/>
  <c r="M302" i="6"/>
  <c r="L302" i="6"/>
  <c r="M301" i="6"/>
  <c r="L301" i="6"/>
  <c r="M300" i="6"/>
  <c r="L300" i="6"/>
  <c r="M299" i="6"/>
  <c r="L299" i="6"/>
  <c r="M298" i="6"/>
  <c r="L298" i="6"/>
  <c r="M297" i="6"/>
  <c r="L297" i="6"/>
  <c r="M296" i="6"/>
  <c r="L296" i="6"/>
  <c r="M293" i="6"/>
  <c r="L293" i="6"/>
  <c r="M292" i="6"/>
  <c r="L292" i="6"/>
  <c r="M291" i="6"/>
  <c r="L291" i="6"/>
  <c r="M290" i="6"/>
  <c r="L290" i="6"/>
  <c r="M98" i="6"/>
  <c r="L98" i="6"/>
  <c r="M97" i="6"/>
  <c r="L97" i="6"/>
  <c r="M75" i="6"/>
  <c r="M101" i="6" s="1"/>
  <c r="L75" i="6"/>
  <c r="M74" i="6"/>
  <c r="L74" i="6"/>
  <c r="M73" i="6"/>
  <c r="M99" i="6" s="1"/>
  <c r="L73" i="6"/>
  <c r="M70" i="6"/>
  <c r="L70" i="6"/>
  <c r="M69" i="6"/>
  <c r="M95" i="6" s="1"/>
  <c r="L69" i="6"/>
  <c r="L95" i="6"/>
  <c r="M68" i="6"/>
  <c r="L68" i="6"/>
  <c r="M67" i="6"/>
  <c r="L67" i="6"/>
  <c r="M66" i="6"/>
  <c r="M92" i="6" s="1"/>
  <c r="L66" i="6"/>
  <c r="M65" i="6"/>
  <c r="L65" i="6"/>
  <c r="M64" i="6"/>
  <c r="L64" i="6"/>
  <c r="M63" i="6"/>
  <c r="M89" i="6" s="1"/>
  <c r="L63" i="6"/>
  <c r="M62" i="6"/>
  <c r="L62" i="6"/>
  <c r="M61" i="6"/>
  <c r="L61" i="6"/>
  <c r="M60" i="6"/>
  <c r="L60" i="6"/>
  <c r="L86" i="6" s="1"/>
  <c r="M59" i="6"/>
  <c r="M85" i="6" s="1"/>
  <c r="L59" i="6"/>
  <c r="M58" i="6"/>
  <c r="L58" i="6"/>
  <c r="M57" i="6"/>
  <c r="M83" i="6" s="1"/>
  <c r="L57" i="6"/>
  <c r="M56" i="6"/>
  <c r="L56" i="6"/>
  <c r="L82" i="6" s="1"/>
  <c r="M55" i="6"/>
  <c r="L55" i="6"/>
  <c r="M26" i="6"/>
  <c r="M27" i="6"/>
  <c r="L26" i="6"/>
  <c r="L27" i="6"/>
  <c r="C67" i="6"/>
  <c r="C93" i="6"/>
  <c r="D67" i="6"/>
  <c r="D93" i="6" s="1"/>
  <c r="E67" i="6"/>
  <c r="F67" i="6"/>
  <c r="G67" i="6"/>
  <c r="H67" i="6"/>
  <c r="H93" i="6" s="1"/>
  <c r="I67" i="6"/>
  <c r="I93" i="6" s="1"/>
  <c r="J67" i="6"/>
  <c r="O67" i="6"/>
  <c r="P67" i="6"/>
  <c r="P93" i="6"/>
  <c r="N67" i="6"/>
  <c r="N93" i="6" s="1"/>
  <c r="B67" i="6"/>
  <c r="B93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3" i="6"/>
  <c r="N292" i="6"/>
  <c r="N291" i="6"/>
  <c r="N290" i="6"/>
  <c r="N98" i="6"/>
  <c r="N97" i="6"/>
  <c r="N75" i="6"/>
  <c r="N101" i="6" s="1"/>
  <c r="N74" i="6"/>
  <c r="N100" i="6"/>
  <c r="N73" i="6"/>
  <c r="N70" i="6"/>
  <c r="N69" i="6"/>
  <c r="N68" i="6"/>
  <c r="N94" i="6" s="1"/>
  <c r="N66" i="6"/>
  <c r="N92" i="6" s="1"/>
  <c r="N65" i="6"/>
  <c r="N91" i="6" s="1"/>
  <c r="N64" i="6"/>
  <c r="N63" i="6"/>
  <c r="N62" i="6"/>
  <c r="N88" i="6" s="1"/>
  <c r="N61" i="6"/>
  <c r="N87" i="6" s="1"/>
  <c r="N60" i="6"/>
  <c r="N59" i="6"/>
  <c r="N58" i="6"/>
  <c r="N84" i="6" s="1"/>
  <c r="N57" i="6"/>
  <c r="N56" i="6"/>
  <c r="N55" i="6"/>
  <c r="N26" i="6"/>
  <c r="N27" i="6"/>
  <c r="C75" i="6"/>
  <c r="C101" i="6"/>
  <c r="D75" i="6"/>
  <c r="E75" i="6"/>
  <c r="F75" i="6"/>
  <c r="G75" i="6"/>
  <c r="H75" i="6"/>
  <c r="I75" i="6"/>
  <c r="J75" i="6"/>
  <c r="O75" i="6"/>
  <c r="O101" i="6" s="1"/>
  <c r="P75" i="6"/>
  <c r="P101" i="6" s="1"/>
  <c r="B75" i="6"/>
  <c r="B101" i="6"/>
  <c r="D304" i="6"/>
  <c r="E304" i="6"/>
  <c r="F304" i="6"/>
  <c r="G304" i="6"/>
  <c r="H304" i="6"/>
  <c r="I304" i="6"/>
  <c r="J304" i="6"/>
  <c r="O304" i="6"/>
  <c r="P304" i="6"/>
  <c r="B304" i="6"/>
  <c r="C304" i="6"/>
  <c r="C299" i="6"/>
  <c r="D299" i="6"/>
  <c r="E299" i="6"/>
  <c r="F299" i="6"/>
  <c r="G299" i="6"/>
  <c r="H299" i="6"/>
  <c r="I299" i="6"/>
  <c r="J299" i="6"/>
  <c r="O299" i="6"/>
  <c r="P299" i="6"/>
  <c r="B299" i="6"/>
  <c r="C293" i="6"/>
  <c r="D293" i="6"/>
  <c r="E293" i="6"/>
  <c r="F293" i="6"/>
  <c r="G293" i="6"/>
  <c r="H293" i="6"/>
  <c r="I293" i="6"/>
  <c r="J293" i="6"/>
  <c r="O293" i="6"/>
  <c r="P293" i="6"/>
  <c r="B293" i="6"/>
  <c r="B58" i="6"/>
  <c r="C58" i="6"/>
  <c r="D58" i="6"/>
  <c r="D84" i="6" s="1"/>
  <c r="E58" i="6"/>
  <c r="F58" i="6"/>
  <c r="G58" i="6"/>
  <c r="H58" i="6"/>
  <c r="I58" i="6"/>
  <c r="J58" i="6"/>
  <c r="O58" i="6"/>
  <c r="P58" i="6"/>
  <c r="P84" i="6" s="1"/>
  <c r="O300" i="6"/>
  <c r="O296" i="6"/>
  <c r="O310" i="6"/>
  <c r="O309" i="6"/>
  <c r="O301" i="6"/>
  <c r="O308" i="6"/>
  <c r="O307" i="6"/>
  <c r="O303" i="6"/>
  <c r="O306" i="6"/>
  <c r="O305" i="6"/>
  <c r="O302" i="6"/>
  <c r="O298" i="6"/>
  <c r="O297" i="6"/>
  <c r="O292" i="6"/>
  <c r="O291" i="6"/>
  <c r="O290" i="6"/>
  <c r="O98" i="6"/>
  <c r="O97" i="6"/>
  <c r="O74" i="6"/>
  <c r="O73" i="6"/>
  <c r="O70" i="6"/>
  <c r="O69" i="6"/>
  <c r="O68" i="6"/>
  <c r="O66" i="6"/>
  <c r="O92" i="6" s="1"/>
  <c r="O65" i="6"/>
  <c r="O64" i="6"/>
  <c r="O63" i="6"/>
  <c r="O62" i="6"/>
  <c r="O88" i="6" s="1"/>
  <c r="O61" i="6"/>
  <c r="O60" i="6"/>
  <c r="O59" i="6"/>
  <c r="O57" i="6"/>
  <c r="O83" i="6" s="1"/>
  <c r="O56" i="6"/>
  <c r="O82" i="6"/>
  <c r="O55" i="6"/>
  <c r="O26" i="6"/>
  <c r="O27" i="6"/>
  <c r="P300" i="6"/>
  <c r="P296" i="6"/>
  <c r="P310" i="6"/>
  <c r="P309" i="6"/>
  <c r="P301" i="6"/>
  <c r="P308" i="6"/>
  <c r="P307" i="6"/>
  <c r="P303" i="6"/>
  <c r="P306" i="6"/>
  <c r="P305" i="6"/>
  <c r="P302" i="6"/>
  <c r="P298" i="6"/>
  <c r="P297" i="6"/>
  <c r="P292" i="6"/>
  <c r="P291" i="6"/>
  <c r="P290" i="6"/>
  <c r="P98" i="6"/>
  <c r="P97" i="6"/>
  <c r="P74" i="6"/>
  <c r="P73" i="6"/>
  <c r="P70" i="6"/>
  <c r="P69" i="6"/>
  <c r="P68" i="6"/>
  <c r="P66" i="6"/>
  <c r="P65" i="6"/>
  <c r="P64" i="6"/>
  <c r="P63" i="6"/>
  <c r="P62" i="6"/>
  <c r="P61" i="6"/>
  <c r="P60" i="6"/>
  <c r="P59" i="6"/>
  <c r="P57" i="6"/>
  <c r="P56" i="6"/>
  <c r="P82" i="6"/>
  <c r="P55" i="6"/>
  <c r="P81" i="6" s="1"/>
  <c r="P26" i="6"/>
  <c r="P27" i="6"/>
  <c r="J300" i="6"/>
  <c r="J296" i="6"/>
  <c r="J310" i="6"/>
  <c r="J309" i="6"/>
  <c r="J301" i="6"/>
  <c r="J308" i="6"/>
  <c r="J307" i="6"/>
  <c r="J303" i="6"/>
  <c r="J306" i="6"/>
  <c r="J305" i="6"/>
  <c r="J302" i="6"/>
  <c r="J298" i="6"/>
  <c r="J297" i="6"/>
  <c r="J292" i="6"/>
  <c r="J291" i="6"/>
  <c r="J290" i="6"/>
  <c r="J98" i="6"/>
  <c r="J97" i="6"/>
  <c r="J74" i="6"/>
  <c r="J100" i="6"/>
  <c r="J73" i="6"/>
  <c r="J99" i="6" s="1"/>
  <c r="J70" i="6"/>
  <c r="J69" i="6"/>
  <c r="J68" i="6"/>
  <c r="J66" i="6"/>
  <c r="J65" i="6"/>
  <c r="J91" i="6" s="1"/>
  <c r="J64" i="6"/>
  <c r="J63" i="6"/>
  <c r="J62" i="6"/>
  <c r="J61" i="6"/>
  <c r="J87" i="6" s="1"/>
  <c r="J60" i="6"/>
  <c r="J59" i="6"/>
  <c r="J57" i="6"/>
  <c r="J56" i="6"/>
  <c r="J82" i="6" s="1"/>
  <c r="J55" i="6"/>
  <c r="J26" i="6"/>
  <c r="J27" i="6"/>
  <c r="I300" i="6"/>
  <c r="I296" i="6"/>
  <c r="I310" i="6"/>
  <c r="I309" i="6"/>
  <c r="I301" i="6"/>
  <c r="I308" i="6"/>
  <c r="I307" i="6"/>
  <c r="I303" i="6"/>
  <c r="I306" i="6"/>
  <c r="I305" i="6"/>
  <c r="I302" i="6"/>
  <c r="I298" i="6"/>
  <c r="I297" i="6"/>
  <c r="I292" i="6"/>
  <c r="I291" i="6"/>
  <c r="I290" i="6"/>
  <c r="I98" i="6"/>
  <c r="I97" i="6"/>
  <c r="I74" i="6"/>
  <c r="I73" i="6"/>
  <c r="I70" i="6"/>
  <c r="I69" i="6"/>
  <c r="I68" i="6"/>
  <c r="I94" i="6"/>
  <c r="I66" i="6"/>
  <c r="I92" i="6" s="1"/>
  <c r="I65" i="6"/>
  <c r="I64" i="6"/>
  <c r="I90" i="6"/>
  <c r="I63" i="6"/>
  <c r="I62" i="6"/>
  <c r="I61" i="6"/>
  <c r="I60" i="6"/>
  <c r="I86" i="6" s="1"/>
  <c r="I59" i="6"/>
  <c r="I85" i="6" s="1"/>
  <c r="I57" i="6"/>
  <c r="I56" i="6"/>
  <c r="I55" i="6"/>
  <c r="I26" i="6"/>
  <c r="I27" i="6"/>
  <c r="H300" i="6"/>
  <c r="H296" i="6"/>
  <c r="H310" i="6"/>
  <c r="H309" i="6"/>
  <c r="H301" i="6"/>
  <c r="H308" i="6"/>
  <c r="H307" i="6"/>
  <c r="H303" i="6"/>
  <c r="H306" i="6"/>
  <c r="H305" i="6"/>
  <c r="H302" i="6"/>
  <c r="H298" i="6"/>
  <c r="H297" i="6"/>
  <c r="H292" i="6"/>
  <c r="H291" i="6"/>
  <c r="H290" i="6"/>
  <c r="H98" i="6"/>
  <c r="H97" i="6"/>
  <c r="H74" i="6"/>
  <c r="H73" i="6"/>
  <c r="H70" i="6"/>
  <c r="H69" i="6"/>
  <c r="H68" i="6"/>
  <c r="H66" i="6"/>
  <c r="H92" i="6" s="1"/>
  <c r="H65" i="6"/>
  <c r="H64" i="6"/>
  <c r="H63" i="6"/>
  <c r="H62" i="6"/>
  <c r="H61" i="6"/>
  <c r="H60" i="6"/>
  <c r="H59" i="6"/>
  <c r="H57" i="6"/>
  <c r="H56" i="6"/>
  <c r="H55" i="6"/>
  <c r="H26" i="6"/>
  <c r="H27" i="6"/>
  <c r="G300" i="6"/>
  <c r="G296" i="6"/>
  <c r="G310" i="6"/>
  <c r="G309" i="6"/>
  <c r="G301" i="6"/>
  <c r="G308" i="6"/>
  <c r="G307" i="6"/>
  <c r="G303" i="6"/>
  <c r="G306" i="6"/>
  <c r="G305" i="6"/>
  <c r="G302" i="6"/>
  <c r="G298" i="6"/>
  <c r="G297" i="6"/>
  <c r="G292" i="6"/>
  <c r="G291" i="6"/>
  <c r="G290" i="6"/>
  <c r="G98" i="6"/>
  <c r="G97" i="6"/>
  <c r="G74" i="6"/>
  <c r="G73" i="6"/>
  <c r="G70" i="6"/>
  <c r="G69" i="6"/>
  <c r="G68" i="6"/>
  <c r="G94" i="6" s="1"/>
  <c r="G66" i="6"/>
  <c r="G65" i="6"/>
  <c r="G64" i="6"/>
  <c r="G63" i="6"/>
  <c r="G89" i="6" s="1"/>
  <c r="G62" i="6"/>
  <c r="G88" i="6" s="1"/>
  <c r="G61" i="6"/>
  <c r="G60" i="6"/>
  <c r="G59" i="6"/>
  <c r="G57" i="6"/>
  <c r="G56" i="6"/>
  <c r="G55" i="6"/>
  <c r="G26" i="6"/>
  <c r="G27" i="6"/>
  <c r="F300" i="6"/>
  <c r="F296" i="6"/>
  <c r="F310" i="6"/>
  <c r="F309" i="6"/>
  <c r="F301" i="6"/>
  <c r="F308" i="6"/>
  <c r="F307" i="6"/>
  <c r="F303" i="6"/>
  <c r="F306" i="6"/>
  <c r="F305" i="6"/>
  <c r="F302" i="6"/>
  <c r="F298" i="6"/>
  <c r="F297" i="6"/>
  <c r="F292" i="6"/>
  <c r="F291" i="6"/>
  <c r="F290" i="6"/>
  <c r="F98" i="6"/>
  <c r="F97" i="6"/>
  <c r="F74" i="6"/>
  <c r="F100" i="6" s="1"/>
  <c r="F73" i="6"/>
  <c r="F70" i="6"/>
  <c r="F69" i="6"/>
  <c r="F68" i="6"/>
  <c r="F66" i="6"/>
  <c r="F65" i="6"/>
  <c r="F64" i="6"/>
  <c r="F90" i="6"/>
  <c r="F63" i="6"/>
  <c r="F89" i="6" s="1"/>
  <c r="F62" i="6"/>
  <c r="F61" i="6"/>
  <c r="F60" i="6"/>
  <c r="F59" i="6"/>
  <c r="F85" i="6" s="1"/>
  <c r="F57" i="6"/>
  <c r="F56" i="6"/>
  <c r="F55" i="6"/>
  <c r="F81" i="6" s="1"/>
  <c r="F26" i="6"/>
  <c r="F27" i="6"/>
  <c r="E300" i="6"/>
  <c r="E296" i="6"/>
  <c r="E310" i="6"/>
  <c r="E309" i="6"/>
  <c r="E312" i="6"/>
  <c r="E301" i="6"/>
  <c r="E308" i="6"/>
  <c r="E307" i="6"/>
  <c r="E303" i="6"/>
  <c r="E306" i="6"/>
  <c r="E305" i="6"/>
  <c r="E302" i="6"/>
  <c r="E298" i="6"/>
  <c r="E297" i="6"/>
  <c r="E292" i="6"/>
  <c r="E291" i="6"/>
  <c r="E290" i="6"/>
  <c r="E98" i="6"/>
  <c r="E97" i="6"/>
  <c r="E74" i="6"/>
  <c r="E73" i="6"/>
  <c r="E70" i="6"/>
  <c r="E96" i="6" s="1"/>
  <c r="E69" i="6"/>
  <c r="E95" i="6" s="1"/>
  <c r="E68" i="6"/>
  <c r="E66" i="6"/>
  <c r="E65" i="6"/>
  <c r="E64" i="6"/>
  <c r="E90" i="6" s="1"/>
  <c r="E63" i="6"/>
  <c r="E62" i="6"/>
  <c r="E88" i="6" s="1"/>
  <c r="E61" i="6"/>
  <c r="E87" i="6" s="1"/>
  <c r="E60" i="6"/>
  <c r="E86" i="6" s="1"/>
  <c r="E59" i="6"/>
  <c r="E57" i="6"/>
  <c r="E56" i="6"/>
  <c r="E55" i="6"/>
  <c r="E26" i="6"/>
  <c r="E27" i="6"/>
  <c r="D300" i="6"/>
  <c r="C300" i="6"/>
  <c r="D296" i="6"/>
  <c r="C296" i="6"/>
  <c r="D310" i="6"/>
  <c r="C310" i="6"/>
  <c r="D309" i="6"/>
  <c r="C309" i="6"/>
  <c r="D301" i="6"/>
  <c r="C301" i="6"/>
  <c r="D308" i="6"/>
  <c r="C308" i="6"/>
  <c r="D307" i="6"/>
  <c r="C307" i="6"/>
  <c r="D303" i="6"/>
  <c r="C303" i="6"/>
  <c r="D306" i="6"/>
  <c r="C306" i="6"/>
  <c r="D305" i="6"/>
  <c r="C305" i="6"/>
  <c r="D302" i="6"/>
  <c r="C302" i="6"/>
  <c r="D298" i="6"/>
  <c r="C298" i="6"/>
  <c r="D297" i="6"/>
  <c r="C297" i="6"/>
  <c r="D292" i="6"/>
  <c r="C292" i="6"/>
  <c r="D291" i="6"/>
  <c r="C291" i="6"/>
  <c r="D290" i="6"/>
  <c r="C290" i="6"/>
  <c r="D98" i="6"/>
  <c r="C98" i="6"/>
  <c r="D97" i="6"/>
  <c r="C97" i="6"/>
  <c r="D74" i="6"/>
  <c r="C74" i="6"/>
  <c r="D73" i="6"/>
  <c r="C73" i="6"/>
  <c r="C99" i="6" s="1"/>
  <c r="D70" i="6"/>
  <c r="C70" i="6"/>
  <c r="D69" i="6"/>
  <c r="C69" i="6"/>
  <c r="C95" i="6" s="1"/>
  <c r="D68" i="6"/>
  <c r="C68" i="6"/>
  <c r="D66" i="6"/>
  <c r="C66" i="6"/>
  <c r="C92" i="6" s="1"/>
  <c r="D65" i="6"/>
  <c r="C65" i="6"/>
  <c r="D64" i="6"/>
  <c r="C64" i="6"/>
  <c r="C90" i="6" s="1"/>
  <c r="D63" i="6"/>
  <c r="C63" i="6"/>
  <c r="D62" i="6"/>
  <c r="C62" i="6"/>
  <c r="D61" i="6"/>
  <c r="C61" i="6"/>
  <c r="C87" i="6" s="1"/>
  <c r="D60" i="6"/>
  <c r="C60" i="6"/>
  <c r="D59" i="6"/>
  <c r="C59" i="6"/>
  <c r="D57" i="6"/>
  <c r="C57" i="6"/>
  <c r="D56" i="6"/>
  <c r="C56" i="6"/>
  <c r="D55" i="6"/>
  <c r="C55" i="6"/>
  <c r="C81" i="6" s="1"/>
  <c r="D26" i="6"/>
  <c r="D27" i="6"/>
  <c r="C26" i="6"/>
  <c r="C27" i="6"/>
  <c r="B26" i="6"/>
  <c r="B27" i="6"/>
  <c r="B300" i="6"/>
  <c r="B74" i="6"/>
  <c r="B100" i="6"/>
  <c r="B296" i="6"/>
  <c r="B73" i="6"/>
  <c r="B99" i="6" s="1"/>
  <c r="B310" i="6"/>
  <c r="B98" i="6"/>
  <c r="B309" i="6"/>
  <c r="B97" i="6"/>
  <c r="B301" i="6"/>
  <c r="B70" i="6"/>
  <c r="B96" i="6" s="1"/>
  <c r="B308" i="6"/>
  <c r="B69" i="6"/>
  <c r="B307" i="6"/>
  <c r="B68" i="6"/>
  <c r="B94" i="6"/>
  <c r="B303" i="6"/>
  <c r="B66" i="6"/>
  <c r="B92" i="6" s="1"/>
  <c r="B306" i="6"/>
  <c r="B65" i="6"/>
  <c r="B91" i="6" s="1"/>
  <c r="B305" i="6"/>
  <c r="B64" i="6"/>
  <c r="B90" i="6"/>
  <c r="B302" i="6"/>
  <c r="B63" i="6"/>
  <c r="B89" i="6"/>
  <c r="B298" i="6"/>
  <c r="B62" i="6"/>
  <c r="B297" i="6"/>
  <c r="B61" i="6"/>
  <c r="B87" i="6"/>
  <c r="B60" i="6"/>
  <c r="B86" i="6" s="1"/>
  <c r="B59" i="6"/>
  <c r="B85" i="6" s="1"/>
  <c r="B292" i="6"/>
  <c r="B57" i="6"/>
  <c r="B83" i="6"/>
  <c r="B291" i="6"/>
  <c r="B56" i="6"/>
  <c r="B82" i="6" s="1"/>
  <c r="B290" i="6"/>
  <c r="B55" i="6"/>
  <c r="Q93" i="6"/>
  <c r="G93" i="6"/>
  <c r="O93" i="6"/>
  <c r="I84" i="6"/>
  <c r="E84" i="6"/>
  <c r="I96" i="6"/>
  <c r="D94" i="6"/>
  <c r="B88" i="6"/>
  <c r="P295" i="6"/>
  <c r="I295" i="6"/>
  <c r="G295" i="6"/>
  <c r="L312" i="6"/>
  <c r="J312" i="6"/>
  <c r="D312" i="6"/>
  <c r="N312" i="6"/>
  <c r="I312" i="6"/>
  <c r="O312" i="6"/>
  <c r="C86" i="6"/>
  <c r="C88" i="6"/>
  <c r="D96" i="6"/>
  <c r="F82" i="6"/>
  <c r="F87" i="6"/>
  <c r="J95" i="6"/>
  <c r="G101" i="6"/>
  <c r="E91" i="6"/>
  <c r="F88" i="6"/>
  <c r="F91" i="6"/>
  <c r="F96" i="6"/>
  <c r="G99" i="6"/>
  <c r="H85" i="6"/>
  <c r="I88" i="6"/>
  <c r="I91" i="6"/>
  <c r="I95" i="6"/>
  <c r="O86" i="6"/>
  <c r="O90" i="6"/>
  <c r="G84" i="6"/>
  <c r="F101" i="6"/>
  <c r="F93" i="6"/>
  <c r="M81" i="6"/>
  <c r="M87" i="6"/>
  <c r="C82" i="6"/>
  <c r="E99" i="6"/>
  <c r="H81" i="6"/>
  <c r="P83" i="6"/>
  <c r="P88" i="6"/>
  <c r="P92" i="6"/>
  <c r="P99" i="6"/>
  <c r="F84" i="6"/>
  <c r="L84" i="6"/>
  <c r="C91" i="6"/>
  <c r="E82" i="6"/>
  <c r="E94" i="6"/>
  <c r="F94" i="6"/>
  <c r="H90" i="6"/>
  <c r="H95" i="6"/>
  <c r="J85" i="6"/>
  <c r="J89" i="6"/>
  <c r="J94" i="6"/>
  <c r="D101" i="6"/>
  <c r="N82" i="6"/>
  <c r="N85" i="6"/>
  <c r="N89" i="6"/>
  <c r="N96" i="6"/>
  <c r="M82" i="6"/>
  <c r="M84" i="6"/>
  <c r="M86" i="6"/>
  <c r="M88" i="6"/>
  <c r="L92" i="6"/>
  <c r="L93" i="6"/>
  <c r="L99" i="6"/>
  <c r="Q83" i="6"/>
  <c r="K96" i="6"/>
  <c r="R82" i="6"/>
  <c r="R86" i="6"/>
  <c r="R90" i="6"/>
  <c r="R94" i="6"/>
  <c r="L101" i="6"/>
  <c r="Q96" i="6"/>
  <c r="D91" i="6"/>
  <c r="C96" i="6"/>
  <c r="C100" i="6"/>
  <c r="E100" i="6"/>
  <c r="F99" i="6"/>
  <c r="G85" i="6"/>
  <c r="G100" i="6"/>
  <c r="G312" i="6"/>
  <c r="I83" i="6"/>
  <c r="I87" i="6"/>
  <c r="I100" i="6"/>
  <c r="O87" i="6"/>
  <c r="O91" i="6"/>
  <c r="C84" i="6"/>
  <c r="J101" i="6"/>
  <c r="N83" i="6"/>
  <c r="N90" i="6"/>
  <c r="N99" i="6"/>
  <c r="L81" i="6"/>
  <c r="L90" i="6"/>
  <c r="M91" i="6"/>
  <c r="M93" i="6"/>
  <c r="M312" i="6"/>
  <c r="R83" i="6"/>
  <c r="R87" i="6"/>
  <c r="R91" i="6"/>
  <c r="R95" i="6"/>
  <c r="R101" i="6"/>
  <c r="R100" i="6"/>
  <c r="Q94" i="6"/>
  <c r="Q100" i="6"/>
  <c r="K82" i="6"/>
  <c r="K86" i="6"/>
  <c r="D82" i="6"/>
  <c r="D85" i="6"/>
  <c r="D89" i="6"/>
  <c r="E89" i="6"/>
  <c r="G82" i="6"/>
  <c r="G87" i="6"/>
  <c r="G91" i="6"/>
  <c r="G96" i="6"/>
  <c r="H86" i="6"/>
  <c r="H89" i="6"/>
  <c r="H312" i="6"/>
  <c r="I89" i="6"/>
  <c r="J88" i="6"/>
  <c r="J92" i="6"/>
  <c r="J96" i="6"/>
  <c r="H101" i="6"/>
  <c r="E101" i="6"/>
  <c r="N95" i="6"/>
  <c r="L85" i="6"/>
  <c r="L87" i="6"/>
  <c r="M96" i="6"/>
  <c r="M100" i="6"/>
  <c r="Q86" i="6"/>
  <c r="Q89" i="6"/>
  <c r="Q92" i="6"/>
  <c r="Q312" i="6"/>
  <c r="K84" i="6"/>
  <c r="B312" i="6"/>
  <c r="C312" i="6"/>
  <c r="F312" i="6"/>
  <c r="K312" i="6"/>
  <c r="P312" i="6"/>
  <c r="H83" i="6"/>
  <c r="C85" i="6"/>
  <c r="D87" i="6"/>
  <c r="F86" i="6"/>
  <c r="F95" i="6"/>
  <c r="G81" i="6"/>
  <c r="G86" i="6"/>
  <c r="G90" i="6"/>
  <c r="G95" i="6"/>
  <c r="H82" i="6"/>
  <c r="H94" i="6"/>
  <c r="H100" i="6"/>
  <c r="J81" i="6"/>
  <c r="J86" i="6"/>
  <c r="J90" i="6"/>
  <c r="O96" i="6"/>
  <c r="L88" i="6"/>
  <c r="L91" i="6"/>
  <c r="L94" i="6"/>
  <c r="Q82" i="6"/>
  <c r="Q99" i="6"/>
  <c r="B81" i="6"/>
  <c r="C76" i="6"/>
  <c r="C83" i="6"/>
  <c r="C94" i="6"/>
  <c r="D100" i="6"/>
  <c r="E92" i="6"/>
  <c r="F76" i="6"/>
  <c r="F77" i="6" s="1"/>
  <c r="F83" i="6"/>
  <c r="F92" i="6"/>
  <c r="I99" i="6"/>
  <c r="J83" i="6"/>
  <c r="P85" i="6"/>
  <c r="P89" i="6"/>
  <c r="P94" i="6"/>
  <c r="P100" i="6"/>
  <c r="B84" i="6"/>
  <c r="I101" i="6"/>
  <c r="N81" i="6"/>
  <c r="N86" i="6"/>
  <c r="E93" i="6"/>
  <c r="L83" i="6"/>
  <c r="L89" i="6"/>
  <c r="Q84" i="6"/>
  <c r="O95" i="6"/>
  <c r="J84" i="6"/>
  <c r="K81" i="6"/>
  <c r="K85" i="6"/>
  <c r="K89" i="6"/>
  <c r="K99" i="6"/>
  <c r="E81" i="6"/>
  <c r="O99" i="6"/>
  <c r="K90" i="6"/>
  <c r="K94" i="6"/>
  <c r="F111" i="6"/>
  <c r="F110" i="6"/>
  <c r="F136" i="6" s="1"/>
  <c r="F118" i="6"/>
  <c r="F117" i="6"/>
  <c r="F143" i="6" s="1"/>
  <c r="F106" i="6"/>
  <c r="F121" i="6"/>
  <c r="F112" i="6"/>
  <c r="F108" i="6"/>
  <c r="F134" i="6" s="1"/>
  <c r="F114" i="6"/>
  <c r="F125" i="6"/>
  <c r="F113" i="6"/>
  <c r="F126" i="6"/>
  <c r="F116" i="6"/>
  <c r="F149" i="6"/>
  <c r="F202" i="6"/>
  <c r="F148" i="6"/>
  <c r="F169" i="6"/>
  <c r="F196" i="6"/>
  <c r="F160" i="6"/>
  <c r="F187" i="6" s="1"/>
  <c r="F147" i="6"/>
  <c r="F173" i="6"/>
  <c r="F200" i="6" s="1"/>
  <c r="F137" i="6"/>
  <c r="F179" i="6"/>
  <c r="F231" i="6" s="1"/>
  <c r="F284" i="6" s="1"/>
  <c r="F201" i="6"/>
  <c r="F138" i="6"/>
  <c r="F164" i="6"/>
  <c r="F152" i="6"/>
  <c r="F178" i="6"/>
  <c r="F166" i="6"/>
  <c r="F140" i="6"/>
  <c r="F151" i="6"/>
  <c r="F177" i="6"/>
  <c r="F142" i="6"/>
  <c r="F168" i="6"/>
  <c r="F170" i="6"/>
  <c r="F144" i="6"/>
  <c r="B295" i="6"/>
  <c r="F193" i="6"/>
  <c r="F195" i="6"/>
  <c r="F204" i="6"/>
  <c r="F253" i="6"/>
  <c r="F197" i="6"/>
  <c r="F205" i="6"/>
  <c r="F191" i="6"/>
  <c r="F285" i="6"/>
  <c r="BR258" i="6"/>
  <c r="CE258" i="6"/>
  <c r="CF258" i="6"/>
  <c r="CG258" i="6"/>
  <c r="S221" i="11" l="1"/>
  <c r="T211" i="11"/>
  <c r="T266" i="11" s="1"/>
  <c r="W216" i="11"/>
  <c r="R218" i="11"/>
  <c r="R275" i="11" s="1"/>
  <c r="T230" i="11"/>
  <c r="W212" i="11"/>
  <c r="W239" i="11" s="1"/>
  <c r="R217" i="11"/>
  <c r="R211" i="11"/>
  <c r="R238" i="11" s="1"/>
  <c r="R225" i="11"/>
  <c r="W215" i="11"/>
  <c r="W242" i="11" s="1"/>
  <c r="W213" i="11"/>
  <c r="X264" i="11"/>
  <c r="X265" i="11" s="1"/>
  <c r="X282" i="11" s="1"/>
  <c r="W222" i="11"/>
  <c r="R230" i="11"/>
  <c r="R257" i="11" s="1"/>
  <c r="Y162" i="11"/>
  <c r="Y190" i="11"/>
  <c r="S280" i="11"/>
  <c r="S250" i="11"/>
  <c r="W262" i="11"/>
  <c r="W232" i="11"/>
  <c r="W237" i="11"/>
  <c r="W258" i="11" s="1"/>
  <c r="W283" i="11" s="1"/>
  <c r="R280" i="11"/>
  <c r="R250" i="11"/>
  <c r="T270" i="11"/>
  <c r="T243" i="11"/>
  <c r="S276" i="11"/>
  <c r="S248" i="11"/>
  <c r="U276" i="11"/>
  <c r="U248" i="11"/>
  <c r="T251" i="11"/>
  <c r="T281" i="11"/>
  <c r="R267" i="11"/>
  <c r="R241" i="11"/>
  <c r="U233" i="11"/>
  <c r="S229" i="11"/>
  <c r="T276" i="11"/>
  <c r="T248" i="11"/>
  <c r="T262" i="11"/>
  <c r="T237" i="11"/>
  <c r="T258" i="11" s="1"/>
  <c r="T283" i="11" s="1"/>
  <c r="T232" i="11"/>
  <c r="S219" i="11"/>
  <c r="W275" i="11"/>
  <c r="W245" i="11"/>
  <c r="Q271" i="11"/>
  <c r="Q257" i="11"/>
  <c r="S220" i="11"/>
  <c r="Q273" i="11"/>
  <c r="Q252" i="11"/>
  <c r="R266" i="11"/>
  <c r="R271" i="11"/>
  <c r="S210" i="11"/>
  <c r="U268" i="11"/>
  <c r="U242" i="11"/>
  <c r="W257" i="11"/>
  <c r="W271" i="11"/>
  <c r="W263" i="11"/>
  <c r="W240" i="11"/>
  <c r="T271" i="11"/>
  <c r="T257" i="11"/>
  <c r="Q245" i="11"/>
  <c r="Q275" i="11"/>
  <c r="T267" i="11"/>
  <c r="T241" i="11"/>
  <c r="W268" i="11"/>
  <c r="W229" i="11"/>
  <c r="T278" i="11"/>
  <c r="T246" i="11"/>
  <c r="S211" i="11"/>
  <c r="W220" i="11"/>
  <c r="W214" i="11"/>
  <c r="T213" i="11"/>
  <c r="S212" i="11"/>
  <c r="U278" i="11"/>
  <c r="U246" i="11"/>
  <c r="U257" i="11"/>
  <c r="U271" i="11"/>
  <c r="R222" i="11"/>
  <c r="T220" i="11"/>
  <c r="T229" i="11"/>
  <c r="R229" i="11"/>
  <c r="S230" i="11"/>
  <c r="S213" i="11"/>
  <c r="S224" i="11"/>
  <c r="R212" i="11"/>
  <c r="Q262" i="11"/>
  <c r="Q232" i="11"/>
  <c r="Q233" i="11" s="1"/>
  <c r="Q237" i="11"/>
  <c r="Q258" i="11" s="1"/>
  <c r="Q283" i="11" s="1"/>
  <c r="R220" i="11"/>
  <c r="Q279" i="11"/>
  <c r="Q247" i="11"/>
  <c r="R216" i="11"/>
  <c r="W217" i="11"/>
  <c r="R228" i="11"/>
  <c r="T225" i="11"/>
  <c r="S217" i="11"/>
  <c r="R221" i="11"/>
  <c r="Q241" i="11"/>
  <c r="Q267" i="11"/>
  <c r="Q270" i="11"/>
  <c r="Q243" i="11"/>
  <c r="Q239" i="11"/>
  <c r="R210" i="11"/>
  <c r="W225" i="11"/>
  <c r="W223" i="11"/>
  <c r="R224" i="11"/>
  <c r="W276" i="11"/>
  <c r="W248" i="11"/>
  <c r="Q248" i="11"/>
  <c r="Q276" i="11"/>
  <c r="T268" i="11"/>
  <c r="T242" i="11"/>
  <c r="R278" i="11"/>
  <c r="R246" i="11"/>
  <c r="T238" i="11"/>
  <c r="W277" i="11"/>
  <c r="W249" i="11"/>
  <c r="Q281" i="11"/>
  <c r="Q251" i="11"/>
  <c r="Q280" i="11"/>
  <c r="Q250" i="11"/>
  <c r="R274" i="11"/>
  <c r="R244" i="11"/>
  <c r="T239" i="11"/>
  <c r="R273" i="11"/>
  <c r="R252" i="11"/>
  <c r="U240" i="11"/>
  <c r="U263" i="11"/>
  <c r="U264" i="11" s="1"/>
  <c r="U265" i="11" s="1"/>
  <c r="U282" i="11" s="1"/>
  <c r="T277" i="11"/>
  <c r="T249" i="11"/>
  <c r="R295" i="11"/>
  <c r="R313" i="11"/>
  <c r="T274" i="11"/>
  <c r="T244" i="11"/>
  <c r="W270" i="11"/>
  <c r="W243" i="11"/>
  <c r="S295" i="11"/>
  <c r="S313" i="11"/>
  <c r="R245" i="11"/>
  <c r="R263" i="11"/>
  <c r="R240" i="11"/>
  <c r="Q274" i="11"/>
  <c r="Q244" i="11"/>
  <c r="Q272" i="11"/>
  <c r="Q256" i="11"/>
  <c r="W295" i="11"/>
  <c r="W313" i="11"/>
  <c r="S225" i="11"/>
  <c r="W224" i="11"/>
  <c r="S215" i="11"/>
  <c r="U267" i="11"/>
  <c r="U241" i="11"/>
  <c r="U247" i="11"/>
  <c r="U279" i="11"/>
  <c r="S228" i="11"/>
  <c r="S216" i="11"/>
  <c r="W219" i="11"/>
  <c r="S222" i="11"/>
  <c r="T228" i="11"/>
  <c r="U277" i="11"/>
  <c r="U249" i="11"/>
  <c r="T223" i="11"/>
  <c r="S214" i="11"/>
  <c r="U274" i="11"/>
  <c r="U244" i="11"/>
  <c r="S218" i="11"/>
  <c r="T218" i="11"/>
  <c r="R215" i="11"/>
  <c r="Q263" i="11"/>
  <c r="Q240" i="11"/>
  <c r="Q268" i="11"/>
  <c r="Q242" i="11"/>
  <c r="Q278" i="11"/>
  <c r="Q246" i="11"/>
  <c r="W228" i="11"/>
  <c r="T295" i="11"/>
  <c r="T313" i="11"/>
  <c r="W211" i="11"/>
  <c r="K168" i="11"/>
  <c r="K195" i="11" s="1"/>
  <c r="M132" i="11"/>
  <c r="K150" i="11"/>
  <c r="K167" i="11"/>
  <c r="K194" i="11" s="1"/>
  <c r="K132" i="11"/>
  <c r="K153" i="11" s="1"/>
  <c r="K172" i="11"/>
  <c r="K199" i="11" s="1"/>
  <c r="G170" i="11"/>
  <c r="G197" i="11" s="1"/>
  <c r="M141" i="11"/>
  <c r="K144" i="11"/>
  <c r="K133" i="11"/>
  <c r="N142" i="11"/>
  <c r="K161" i="11"/>
  <c r="K143" i="11"/>
  <c r="N134" i="11"/>
  <c r="F171" i="11"/>
  <c r="F198" i="11" s="1"/>
  <c r="K151" i="11"/>
  <c r="K145" i="11"/>
  <c r="G172" i="11"/>
  <c r="G199" i="11" s="1"/>
  <c r="K165" i="11"/>
  <c r="K192" i="11" s="1"/>
  <c r="K134" i="11"/>
  <c r="M179" i="11"/>
  <c r="M231" i="11" s="1"/>
  <c r="M284" i="11" s="1"/>
  <c r="BL284" i="11" s="1"/>
  <c r="M170" i="11"/>
  <c r="M177" i="11"/>
  <c r="M204" i="11" s="1"/>
  <c r="O169" i="11"/>
  <c r="O196" i="11" s="1"/>
  <c r="K158" i="11"/>
  <c r="K185" i="11" s="1"/>
  <c r="K138" i="11"/>
  <c r="O159" i="11"/>
  <c r="O186" i="11" s="1"/>
  <c r="G133" i="11"/>
  <c r="O135" i="11"/>
  <c r="G161" i="11"/>
  <c r="G188" i="11" s="1"/>
  <c r="K178" i="11"/>
  <c r="K205" i="11" s="1"/>
  <c r="G179" i="11"/>
  <c r="G231" i="11" s="1"/>
  <c r="G284" i="11" s="1"/>
  <c r="N141" i="11"/>
  <c r="K166" i="11"/>
  <c r="F166" i="11"/>
  <c r="F193" i="11" s="1"/>
  <c r="B102" i="6"/>
  <c r="P86" i="6"/>
  <c r="P102" i="6" s="1"/>
  <c r="O76" i="6"/>
  <c r="O81" i="6"/>
  <c r="O102" i="6" s="1"/>
  <c r="O94" i="6"/>
  <c r="O84" i="6"/>
  <c r="M90" i="6"/>
  <c r="M94" i="6"/>
  <c r="Q81" i="6"/>
  <c r="Q76" i="6"/>
  <c r="K76" i="6"/>
  <c r="K83" i="6"/>
  <c r="K102" i="6" s="1"/>
  <c r="K87" i="6"/>
  <c r="K95" i="6"/>
  <c r="R85" i="6"/>
  <c r="R93" i="6"/>
  <c r="R99" i="6"/>
  <c r="H91" i="6"/>
  <c r="F132" i="6"/>
  <c r="F158" i="6"/>
  <c r="P90" i="6"/>
  <c r="P95" i="6"/>
  <c r="O85" i="6"/>
  <c r="O89" i="6"/>
  <c r="O100" i="6"/>
  <c r="J76" i="6"/>
  <c r="J93" i="6"/>
  <c r="L76" i="6"/>
  <c r="L96" i="6"/>
  <c r="L100" i="6"/>
  <c r="Q85" i="6"/>
  <c r="K91" i="6"/>
  <c r="K101" i="6"/>
  <c r="R76" i="6"/>
  <c r="R81" i="6"/>
  <c r="R102" i="6" s="1"/>
  <c r="R89" i="6"/>
  <c r="R149" i="6"/>
  <c r="R202" i="6" s="1"/>
  <c r="R254" i="6" s="1"/>
  <c r="R286" i="6" s="1"/>
  <c r="B95" i="6"/>
  <c r="D76" i="6"/>
  <c r="D81" i="6"/>
  <c r="D83" i="6"/>
  <c r="D86" i="6"/>
  <c r="D88" i="6"/>
  <c r="D90" i="6"/>
  <c r="D92" i="6"/>
  <c r="D95" i="6"/>
  <c r="D99" i="6"/>
  <c r="D148" i="6"/>
  <c r="E85" i="6"/>
  <c r="H87" i="6"/>
  <c r="H96" i="6"/>
  <c r="I76" i="6"/>
  <c r="I82" i="6"/>
  <c r="P76" i="6"/>
  <c r="P77" i="6" s="1"/>
  <c r="P111" i="6" s="1"/>
  <c r="P107" i="6"/>
  <c r="P87" i="6"/>
  <c r="P91" i="6"/>
  <c r="P116" i="6"/>
  <c r="P96" i="6"/>
  <c r="P149" i="6"/>
  <c r="P202" i="6" s="1"/>
  <c r="P254" i="6" s="1"/>
  <c r="P286" i="6" s="1"/>
  <c r="BO286" i="6" s="1"/>
  <c r="N102" i="6"/>
  <c r="F254" i="6"/>
  <c r="F139" i="6"/>
  <c r="F165" i="6"/>
  <c r="F102" i="6"/>
  <c r="J102" i="6"/>
  <c r="C77" i="6"/>
  <c r="C149" i="6"/>
  <c r="C202" i="6" s="1"/>
  <c r="C254" i="6" s="1"/>
  <c r="C286" i="6" s="1"/>
  <c r="C148" i="6"/>
  <c r="F107" i="6"/>
  <c r="F120" i="6"/>
  <c r="F119" i="6"/>
  <c r="F115" i="6"/>
  <c r="H84" i="6"/>
  <c r="R92" i="6"/>
  <c r="F124" i="6"/>
  <c r="F109" i="6"/>
  <c r="C89" i="6"/>
  <c r="C102" i="6" s="1"/>
  <c r="G76" i="6"/>
  <c r="G83" i="6"/>
  <c r="G102" i="6" s="1"/>
  <c r="G92" i="6"/>
  <c r="H76" i="6"/>
  <c r="H88" i="6"/>
  <c r="H99" i="6"/>
  <c r="S81" i="6"/>
  <c r="S76" i="6"/>
  <c r="B76" i="6"/>
  <c r="E76" i="6"/>
  <c r="E83" i="6"/>
  <c r="E102" i="6" s="1"/>
  <c r="I81" i="6"/>
  <c r="I102" i="6" s="1"/>
  <c r="N76" i="6"/>
  <c r="Q91" i="6"/>
  <c r="Q101" i="6"/>
  <c r="S84" i="6"/>
  <c r="M76" i="6"/>
  <c r="S86" i="6"/>
  <c r="K128" i="11"/>
  <c r="N172" i="11"/>
  <c r="N199" i="11" s="1"/>
  <c r="G143" i="11"/>
  <c r="K179" i="11"/>
  <c r="K231" i="11" s="1"/>
  <c r="K284" i="11" s="1"/>
  <c r="D150" i="11"/>
  <c r="M138" i="11"/>
  <c r="O167" i="11"/>
  <c r="O194" i="11" s="1"/>
  <c r="N151" i="11"/>
  <c r="D173" i="11"/>
  <c r="D200" i="11" s="1"/>
  <c r="D170" i="11"/>
  <c r="D197" i="11" s="1"/>
  <c r="N166" i="11"/>
  <c r="N193" i="11" s="1"/>
  <c r="O151" i="11"/>
  <c r="N178" i="11"/>
  <c r="N205" i="11" s="1"/>
  <c r="G141" i="11"/>
  <c r="G151" i="11"/>
  <c r="O168" i="11"/>
  <c r="O195" i="11" s="1"/>
  <c r="D142" i="11"/>
  <c r="G171" i="11"/>
  <c r="G198" i="11" s="1"/>
  <c r="N173" i="11"/>
  <c r="N200" i="11" s="1"/>
  <c r="M128" i="11"/>
  <c r="O176" i="11"/>
  <c r="O203" i="11" s="1"/>
  <c r="N171" i="11"/>
  <c r="N198" i="11" s="1"/>
  <c r="F142" i="11"/>
  <c r="N179" i="11"/>
  <c r="N231" i="11" s="1"/>
  <c r="N284" i="11" s="1"/>
  <c r="K163" i="11"/>
  <c r="O171" i="11"/>
  <c r="O145" i="11"/>
  <c r="M172" i="11"/>
  <c r="M146" i="11"/>
  <c r="N164" i="11"/>
  <c r="N138" i="11"/>
  <c r="I171" i="11"/>
  <c r="I145" i="11"/>
  <c r="G150" i="11"/>
  <c r="G176" i="11"/>
  <c r="M162" i="11"/>
  <c r="M163" i="11"/>
  <c r="M137" i="11"/>
  <c r="D171" i="11"/>
  <c r="D145" i="11"/>
  <c r="K191" i="11"/>
  <c r="G194" i="11"/>
  <c r="G204" i="11"/>
  <c r="I176" i="11"/>
  <c r="I150" i="11"/>
  <c r="B160" i="11"/>
  <c r="B134" i="11"/>
  <c r="M187" i="11"/>
  <c r="G196" i="11"/>
  <c r="G192" i="11"/>
  <c r="H114" i="11"/>
  <c r="H112" i="11"/>
  <c r="H108" i="11"/>
  <c r="H121" i="11"/>
  <c r="H110" i="11"/>
  <c r="H136" i="11" s="1"/>
  <c r="H106" i="11"/>
  <c r="H115" i="11"/>
  <c r="H120" i="11"/>
  <c r="H107" i="11"/>
  <c r="H109" i="11"/>
  <c r="H119" i="11"/>
  <c r="H111" i="11"/>
  <c r="H117" i="11"/>
  <c r="H116" i="11"/>
  <c r="H113" i="11"/>
  <c r="H125" i="11"/>
  <c r="H124" i="11"/>
  <c r="H126" i="11"/>
  <c r="H118" i="11"/>
  <c r="O204" i="11"/>
  <c r="P179" i="11"/>
  <c r="P231" i="11" s="1"/>
  <c r="P284" i="11" s="1"/>
  <c r="I167" i="11"/>
  <c r="I141" i="11"/>
  <c r="C179" i="11"/>
  <c r="C231" i="11" s="1"/>
  <c r="C284" i="11" s="1"/>
  <c r="M166" i="11"/>
  <c r="M140" i="11"/>
  <c r="M176" i="11"/>
  <c r="M150" i="11"/>
  <c r="F173" i="11"/>
  <c r="F147" i="11"/>
  <c r="G134" i="11"/>
  <c r="G160" i="11"/>
  <c r="K196" i="11"/>
  <c r="M139" i="11"/>
  <c r="M165" i="11"/>
  <c r="M145" i="11"/>
  <c r="M171" i="11"/>
  <c r="C114" i="11"/>
  <c r="C112" i="11"/>
  <c r="C108" i="11"/>
  <c r="C110" i="11"/>
  <c r="C136" i="11" s="1"/>
  <c r="C106" i="11"/>
  <c r="C117" i="11"/>
  <c r="C111" i="11"/>
  <c r="C119" i="11"/>
  <c r="C116" i="11"/>
  <c r="C126" i="11"/>
  <c r="C125" i="11"/>
  <c r="C118" i="11"/>
  <c r="C115" i="11"/>
  <c r="C120" i="11"/>
  <c r="C107" i="11"/>
  <c r="C109" i="11"/>
  <c r="C113" i="11"/>
  <c r="C121" i="11"/>
  <c r="C124" i="11"/>
  <c r="N165" i="11"/>
  <c r="N139" i="11"/>
  <c r="N253" i="11"/>
  <c r="F178" i="11"/>
  <c r="F152" i="11"/>
  <c r="O138" i="11"/>
  <c r="O164" i="11"/>
  <c r="L110" i="11"/>
  <c r="L136" i="11" s="1"/>
  <c r="L106" i="11"/>
  <c r="L119" i="11"/>
  <c r="L114" i="11"/>
  <c r="L112" i="11"/>
  <c r="L108" i="11"/>
  <c r="L113" i="11"/>
  <c r="L115" i="11"/>
  <c r="L118" i="11"/>
  <c r="L125" i="11"/>
  <c r="L120" i="11"/>
  <c r="L107" i="11"/>
  <c r="L109" i="11"/>
  <c r="L121" i="11"/>
  <c r="L126" i="11"/>
  <c r="L124" i="11"/>
  <c r="L111" i="11"/>
  <c r="L117" i="11"/>
  <c r="L116" i="11"/>
  <c r="P114" i="11"/>
  <c r="P112" i="11"/>
  <c r="P108" i="11"/>
  <c r="P117" i="11"/>
  <c r="P110" i="11"/>
  <c r="P136" i="11" s="1"/>
  <c r="P106" i="11"/>
  <c r="P111" i="11"/>
  <c r="P116" i="11"/>
  <c r="P126" i="11"/>
  <c r="P113" i="11"/>
  <c r="P119" i="11"/>
  <c r="P115" i="11"/>
  <c r="P118" i="11"/>
  <c r="P125" i="11"/>
  <c r="P124" i="11"/>
  <c r="P120" i="11"/>
  <c r="P107" i="11"/>
  <c r="P109" i="11"/>
  <c r="P121" i="11"/>
  <c r="O188" i="11"/>
  <c r="M191" i="11"/>
  <c r="L253" i="11"/>
  <c r="B166" i="11"/>
  <c r="B140" i="11"/>
  <c r="I164" i="11"/>
  <c r="I138" i="11"/>
  <c r="M127" i="11"/>
  <c r="I170" i="11"/>
  <c r="I144" i="11"/>
  <c r="I173" i="11"/>
  <c r="I147" i="11"/>
  <c r="C253" i="11"/>
  <c r="J179" i="11"/>
  <c r="J231" i="11" s="1"/>
  <c r="J284" i="11" s="1"/>
  <c r="J201" i="11"/>
  <c r="D158" i="11"/>
  <c r="D132" i="11"/>
  <c r="D128" i="11"/>
  <c r="D127" i="11"/>
  <c r="D166" i="11"/>
  <c r="D140" i="11"/>
  <c r="B159" i="11"/>
  <c r="B133" i="11"/>
  <c r="G137" i="11"/>
  <c r="B169" i="11"/>
  <c r="B143" i="11"/>
  <c r="D178" i="11"/>
  <c r="D152" i="11"/>
  <c r="B168" i="11"/>
  <c r="B142" i="11"/>
  <c r="D177" i="11"/>
  <c r="D151" i="11"/>
  <c r="G164" i="11"/>
  <c r="G138" i="11"/>
  <c r="G140" i="11"/>
  <c r="G166" i="11"/>
  <c r="M178" i="11"/>
  <c r="M152" i="11"/>
  <c r="O173" i="11"/>
  <c r="O147" i="11"/>
  <c r="M173" i="11"/>
  <c r="M147" i="11"/>
  <c r="N170" i="11"/>
  <c r="N144" i="11"/>
  <c r="N161" i="11"/>
  <c r="N135" i="11"/>
  <c r="B167" i="11"/>
  <c r="B141" i="11"/>
  <c r="B176" i="11"/>
  <c r="B150" i="11"/>
  <c r="O166" i="11"/>
  <c r="O140" i="11"/>
  <c r="D161" i="11"/>
  <c r="D135" i="11"/>
  <c r="D165" i="11"/>
  <c r="D139" i="11"/>
  <c r="F179" i="11"/>
  <c r="F231" i="11" s="1"/>
  <c r="F284" i="11" s="1"/>
  <c r="F201" i="11"/>
  <c r="B173" i="11"/>
  <c r="B147" i="11"/>
  <c r="F164" i="11"/>
  <c r="F138" i="11"/>
  <c r="K198" i="11"/>
  <c r="N127" i="11"/>
  <c r="B152" i="11"/>
  <c r="B178" i="11"/>
  <c r="F133" i="11"/>
  <c r="F159" i="11"/>
  <c r="F135" i="11"/>
  <c r="F161" i="11"/>
  <c r="B138" i="11"/>
  <c r="B164" i="11"/>
  <c r="B170" i="11"/>
  <c r="B144" i="11"/>
  <c r="I158" i="11"/>
  <c r="I127" i="11"/>
  <c r="I128" i="11"/>
  <c r="I132" i="11"/>
  <c r="I166" i="11"/>
  <c r="I140" i="11"/>
  <c r="I160" i="11"/>
  <c r="I134" i="11"/>
  <c r="G200" i="11"/>
  <c r="O192" i="11"/>
  <c r="D203" i="11"/>
  <c r="B137" i="11"/>
  <c r="I172" i="11"/>
  <c r="I146" i="11"/>
  <c r="O179" i="11"/>
  <c r="O231" i="11" s="1"/>
  <c r="O284" i="11" s="1"/>
  <c r="I169" i="11"/>
  <c r="I143" i="11"/>
  <c r="P253" i="11"/>
  <c r="I159" i="11"/>
  <c r="I133" i="11"/>
  <c r="K186" i="11"/>
  <c r="G128" i="11"/>
  <c r="G127" i="11"/>
  <c r="G158" i="11"/>
  <c r="G132" i="11"/>
  <c r="M159" i="11"/>
  <c r="M133" i="11"/>
  <c r="N137" i="11"/>
  <c r="O160" i="11"/>
  <c r="O134" i="11"/>
  <c r="D159" i="11"/>
  <c r="D133" i="11"/>
  <c r="N195" i="11"/>
  <c r="G186" i="11"/>
  <c r="N128" i="11"/>
  <c r="N187" i="11"/>
  <c r="K197" i="11"/>
  <c r="F139" i="11"/>
  <c r="F165" i="11"/>
  <c r="F151" i="11"/>
  <c r="F177" i="11"/>
  <c r="B158" i="11"/>
  <c r="B127" i="11"/>
  <c r="B128" i="11" s="1"/>
  <c r="B132" i="11"/>
  <c r="E111" i="11"/>
  <c r="E107" i="11"/>
  <c r="E116" i="11"/>
  <c r="E115" i="11"/>
  <c r="E113" i="11"/>
  <c r="E109" i="11"/>
  <c r="E126" i="11"/>
  <c r="E110" i="11"/>
  <c r="E136" i="11" s="1"/>
  <c r="E124" i="11"/>
  <c r="E125" i="11"/>
  <c r="E112" i="11"/>
  <c r="E120" i="11"/>
  <c r="E108" i="11"/>
  <c r="E114" i="11"/>
  <c r="E106" i="11"/>
  <c r="E121" i="11"/>
  <c r="E117" i="11"/>
  <c r="E119" i="11"/>
  <c r="E118" i="11"/>
  <c r="I137" i="11"/>
  <c r="M253" i="11"/>
  <c r="J113" i="11"/>
  <c r="J111" i="11"/>
  <c r="J107" i="11"/>
  <c r="J109" i="11"/>
  <c r="J120" i="11"/>
  <c r="J114" i="11"/>
  <c r="J124" i="11"/>
  <c r="J119" i="11"/>
  <c r="J106" i="11"/>
  <c r="J116" i="11"/>
  <c r="J121" i="11"/>
  <c r="J110" i="11"/>
  <c r="J136" i="11" s="1"/>
  <c r="J126" i="11"/>
  <c r="J125" i="11"/>
  <c r="J117" i="11"/>
  <c r="J108" i="11"/>
  <c r="J118" i="11"/>
  <c r="J115" i="11"/>
  <c r="J112" i="11"/>
  <c r="D164" i="11"/>
  <c r="D138" i="11"/>
  <c r="F176" i="11"/>
  <c r="F150" i="11"/>
  <c r="K188" i="11"/>
  <c r="F170" i="11"/>
  <c r="F144" i="11"/>
  <c r="O137" i="11"/>
  <c r="O172" i="11"/>
  <c r="O146" i="11"/>
  <c r="D137" i="11"/>
  <c r="B161" i="11"/>
  <c r="B135" i="11"/>
  <c r="N185" i="11"/>
  <c r="K253" i="11"/>
  <c r="K204" i="11"/>
  <c r="F167" i="11"/>
  <c r="F141" i="11"/>
  <c r="I179" i="11"/>
  <c r="I231" i="11" s="1"/>
  <c r="I284" i="11" s="1"/>
  <c r="I201" i="11"/>
  <c r="M197" i="11"/>
  <c r="K203" i="11"/>
  <c r="F158" i="11"/>
  <c r="F132" i="11"/>
  <c r="F128" i="11"/>
  <c r="F127" i="11"/>
  <c r="F195" i="11"/>
  <c r="K187" i="11"/>
  <c r="B177" i="11"/>
  <c r="B151" i="11"/>
  <c r="I177" i="11"/>
  <c r="I151" i="11"/>
  <c r="F199" i="11"/>
  <c r="F160" i="11"/>
  <c r="F134" i="11"/>
  <c r="M168" i="11"/>
  <c r="M142" i="11"/>
  <c r="D160" i="11"/>
  <c r="D134" i="11"/>
  <c r="B171" i="11"/>
  <c r="B145" i="11"/>
  <c r="M169" i="11"/>
  <c r="M143" i="11"/>
  <c r="O178" i="11"/>
  <c r="O152" i="11"/>
  <c r="G168" i="11"/>
  <c r="G142" i="11"/>
  <c r="G178" i="11"/>
  <c r="G152" i="11"/>
  <c r="I178" i="11"/>
  <c r="I152" i="11"/>
  <c r="M135" i="11"/>
  <c r="M161" i="11"/>
  <c r="D179" i="11"/>
  <c r="D231" i="11" s="1"/>
  <c r="D284" i="11" s="1"/>
  <c r="D201" i="11"/>
  <c r="N150" i="11"/>
  <c r="N176" i="11"/>
  <c r="N169" i="11"/>
  <c r="N143" i="11"/>
  <c r="N133" i="11"/>
  <c r="N159" i="11"/>
  <c r="O158" i="11"/>
  <c r="O127" i="11"/>
  <c r="O128" i="11"/>
  <c r="O132" i="11"/>
  <c r="O144" i="11"/>
  <c r="O170" i="11"/>
  <c r="D143" i="11"/>
  <c r="D169" i="11"/>
  <c r="D167" i="11"/>
  <c r="D141" i="11"/>
  <c r="G253" i="11"/>
  <c r="D199" i="11"/>
  <c r="F137" i="11"/>
  <c r="F169" i="11"/>
  <c r="F143" i="11"/>
  <c r="D195" i="11"/>
  <c r="L179" i="11"/>
  <c r="L231" i="11" s="1"/>
  <c r="L284" i="11" s="1"/>
  <c r="M194" i="11"/>
  <c r="B172" i="11"/>
  <c r="B146" i="11"/>
  <c r="N194" i="11"/>
  <c r="B201" i="11"/>
  <c r="B179" i="11"/>
  <c r="B231" i="11" s="1"/>
  <c r="B284" i="11" s="1"/>
  <c r="H201" i="11"/>
  <c r="H179" i="11"/>
  <c r="H231" i="11" s="1"/>
  <c r="H284" i="11" s="1"/>
  <c r="E201" i="11"/>
  <c r="E179" i="11"/>
  <c r="E231" i="11" s="1"/>
  <c r="E284" i="11" s="1"/>
  <c r="K193" i="11"/>
  <c r="I168" i="11"/>
  <c r="I142" i="11"/>
  <c r="K200" i="11"/>
  <c r="M185" i="11"/>
  <c r="O253" i="11"/>
  <c r="I161" i="11"/>
  <c r="I135" i="11"/>
  <c r="I165" i="11"/>
  <c r="I139" i="11"/>
  <c r="N204" i="11"/>
  <c r="B192" i="11"/>
  <c r="Q264" i="11" l="1"/>
  <c r="Q265" i="11" s="1"/>
  <c r="Q282" i="11" s="1"/>
  <c r="W233" i="11"/>
  <c r="W264" i="11"/>
  <c r="W265" i="11" s="1"/>
  <c r="W282" i="11" s="1"/>
  <c r="Y189" i="11"/>
  <c r="Y206" i="11" s="1"/>
  <c r="Y214" i="11" s="1"/>
  <c r="Y294" i="11"/>
  <c r="Y180" i="11"/>
  <c r="Y181" i="11" s="1"/>
  <c r="W255" i="11"/>
  <c r="W269" i="11"/>
  <c r="T275" i="11"/>
  <c r="T245" i="11"/>
  <c r="S269" i="11"/>
  <c r="S255" i="11"/>
  <c r="R276" i="11"/>
  <c r="R248" i="11"/>
  <c r="T256" i="11"/>
  <c r="T272" i="11"/>
  <c r="T263" i="11"/>
  <c r="T264" i="11" s="1"/>
  <c r="T265" i="11" s="1"/>
  <c r="T282" i="11" s="1"/>
  <c r="T240" i="11"/>
  <c r="T233" i="11"/>
  <c r="W266" i="11"/>
  <c r="W238" i="11"/>
  <c r="S275" i="11"/>
  <c r="S245" i="11"/>
  <c r="S274" i="11"/>
  <c r="S244" i="11"/>
  <c r="T279" i="11"/>
  <c r="T247" i="11"/>
  <c r="W267" i="11"/>
  <c r="W241" i="11"/>
  <c r="S272" i="11"/>
  <c r="S256" i="11"/>
  <c r="T255" i="11"/>
  <c r="T269" i="11"/>
  <c r="W246" i="11"/>
  <c r="W278" i="11"/>
  <c r="W281" i="11"/>
  <c r="W251" i="11"/>
  <c r="R281" i="11"/>
  <c r="R251" i="11"/>
  <c r="T252" i="11"/>
  <c r="T273" i="11"/>
  <c r="R279" i="11"/>
  <c r="R247" i="11"/>
  <c r="R239" i="11"/>
  <c r="S257" i="11"/>
  <c r="S271" i="11"/>
  <c r="R277" i="11"/>
  <c r="R249" i="11"/>
  <c r="W279" i="11"/>
  <c r="W247" i="11"/>
  <c r="W272" i="11"/>
  <c r="W256" i="11"/>
  <c r="S279" i="11"/>
  <c r="S247" i="11"/>
  <c r="S267" i="11"/>
  <c r="S241" i="11"/>
  <c r="W252" i="11"/>
  <c r="W273" i="11"/>
  <c r="W274" i="11"/>
  <c r="W244" i="11"/>
  <c r="S263" i="11"/>
  <c r="S240" i="11"/>
  <c r="T280" i="11"/>
  <c r="T250" i="11"/>
  <c r="S277" i="11"/>
  <c r="S249" i="11"/>
  <c r="S268" i="11"/>
  <c r="S242" i="11"/>
  <c r="R262" i="11"/>
  <c r="R264" i="11" s="1"/>
  <c r="R265" i="11" s="1"/>
  <c r="R282" i="11" s="1"/>
  <c r="R232" i="11"/>
  <c r="R233" i="11" s="1"/>
  <c r="R237" i="11"/>
  <c r="R258" i="11" s="1"/>
  <c r="R283" i="11" s="1"/>
  <c r="R270" i="11"/>
  <c r="R243" i="11"/>
  <c r="R268" i="11"/>
  <c r="R242" i="11"/>
  <c r="S270" i="11"/>
  <c r="S243" i="11"/>
  <c r="S252" i="11"/>
  <c r="S273" i="11"/>
  <c r="W280" i="11"/>
  <c r="W250" i="11"/>
  <c r="R269" i="11"/>
  <c r="R255" i="11"/>
  <c r="S281" i="11"/>
  <c r="S251" i="11"/>
  <c r="R272" i="11"/>
  <c r="R256" i="11"/>
  <c r="S239" i="11"/>
  <c r="S238" i="11"/>
  <c r="S266" i="11"/>
  <c r="S262" i="11"/>
  <c r="S232" i="11"/>
  <c r="S233" i="11" s="1"/>
  <c r="S237" i="11"/>
  <c r="S258" i="11" s="1"/>
  <c r="S283" i="11" s="1"/>
  <c r="S278" i="11"/>
  <c r="S246" i="11"/>
  <c r="M294" i="11"/>
  <c r="M295" i="11" s="1"/>
  <c r="P137" i="6"/>
  <c r="P163" i="6"/>
  <c r="N77" i="6"/>
  <c r="N149" i="6"/>
  <c r="N202" i="6" s="1"/>
  <c r="N254" i="6" s="1"/>
  <c r="N286" i="6" s="1"/>
  <c r="H102" i="6"/>
  <c r="F172" i="6"/>
  <c r="F146" i="6"/>
  <c r="I77" i="6"/>
  <c r="I148" i="6"/>
  <c r="I149" i="6"/>
  <c r="I202" i="6" s="1"/>
  <c r="I254" i="6" s="1"/>
  <c r="I286" i="6" s="1"/>
  <c r="D201" i="6"/>
  <c r="D102" i="6"/>
  <c r="L77" i="6"/>
  <c r="L149" i="6"/>
  <c r="L202" i="6" s="1"/>
  <c r="L254" i="6" s="1"/>
  <c r="L286" i="6" s="1"/>
  <c r="F185" i="6"/>
  <c r="H77" i="6"/>
  <c r="H148" i="6"/>
  <c r="F176" i="6"/>
  <c r="F150" i="6"/>
  <c r="F159" i="6"/>
  <c r="F133" i="6"/>
  <c r="S102" i="6"/>
  <c r="F171" i="6"/>
  <c r="F145" i="6"/>
  <c r="F192" i="6"/>
  <c r="N148" i="6"/>
  <c r="P112" i="6"/>
  <c r="L102" i="6"/>
  <c r="J77" i="6"/>
  <c r="J149" i="6"/>
  <c r="J202" i="6" s="1"/>
  <c r="J254" i="6" s="1"/>
  <c r="J286" i="6" s="1"/>
  <c r="J148" i="6"/>
  <c r="F128" i="6"/>
  <c r="E77" i="6"/>
  <c r="E148" i="6"/>
  <c r="E149" i="6"/>
  <c r="E202" i="6" s="1"/>
  <c r="E254" i="6" s="1"/>
  <c r="E286" i="6" s="1"/>
  <c r="F135" i="6"/>
  <c r="F161" i="6"/>
  <c r="C106" i="6"/>
  <c r="C118" i="6"/>
  <c r="C125" i="6"/>
  <c r="C115" i="6"/>
  <c r="C116" i="6"/>
  <c r="C113" i="6"/>
  <c r="C120" i="6"/>
  <c r="C119" i="6"/>
  <c r="C107" i="6"/>
  <c r="C121" i="6"/>
  <c r="C109" i="6"/>
  <c r="C110" i="6"/>
  <c r="C136" i="6" s="1"/>
  <c r="C112" i="6"/>
  <c r="C111" i="6"/>
  <c r="C108" i="6"/>
  <c r="C126" i="6"/>
  <c r="C124" i="6"/>
  <c r="C117" i="6"/>
  <c r="P142" i="6"/>
  <c r="P168" i="6"/>
  <c r="P133" i="6"/>
  <c r="P159" i="6"/>
  <c r="Q77" i="6"/>
  <c r="Q149" i="6"/>
  <c r="Q202" i="6" s="1"/>
  <c r="Q254" i="6" s="1"/>
  <c r="Q286" i="6" s="1"/>
  <c r="Q148" i="6"/>
  <c r="B77" i="6"/>
  <c r="B149" i="6"/>
  <c r="B202" i="6" s="1"/>
  <c r="B254" i="6" s="1"/>
  <c r="B286" i="6" s="1"/>
  <c r="B148" i="6"/>
  <c r="G77" i="6"/>
  <c r="G149" i="6"/>
  <c r="G202" i="6" s="1"/>
  <c r="G254" i="6" s="1"/>
  <c r="G286" i="6" s="1"/>
  <c r="G148" i="6"/>
  <c r="P118" i="6"/>
  <c r="P117" i="6"/>
  <c r="P126" i="6"/>
  <c r="P108" i="6"/>
  <c r="P110" i="6"/>
  <c r="P136" i="6" s="1"/>
  <c r="P119" i="6"/>
  <c r="P113" i="6"/>
  <c r="P106" i="6"/>
  <c r="P114" i="6"/>
  <c r="P124" i="6"/>
  <c r="P125" i="6"/>
  <c r="P109" i="6"/>
  <c r="H149" i="6"/>
  <c r="H202" i="6" s="1"/>
  <c r="H254" i="6" s="1"/>
  <c r="H286" i="6" s="1"/>
  <c r="D77" i="6"/>
  <c r="D149" i="6"/>
  <c r="D202" i="6" s="1"/>
  <c r="D254" i="6" s="1"/>
  <c r="D286" i="6" s="1"/>
  <c r="R148" i="6"/>
  <c r="R77" i="6"/>
  <c r="P115" i="6"/>
  <c r="F127" i="6"/>
  <c r="Q102" i="6"/>
  <c r="O77" i="6"/>
  <c r="O148" i="6"/>
  <c r="O149" i="6"/>
  <c r="O202" i="6" s="1"/>
  <c r="O254" i="6" s="1"/>
  <c r="O286" i="6" s="1"/>
  <c r="M77" i="6"/>
  <c r="M148" i="6"/>
  <c r="M149" i="6"/>
  <c r="M202" i="6" s="1"/>
  <c r="M254" i="6" s="1"/>
  <c r="M286" i="6" s="1"/>
  <c r="S148" i="6"/>
  <c r="S149" i="6"/>
  <c r="S202" i="6" s="1"/>
  <c r="S254" i="6" s="1"/>
  <c r="S286" i="6" s="1"/>
  <c r="S77" i="6"/>
  <c r="C114" i="6"/>
  <c r="F167" i="6"/>
  <c r="F141" i="6"/>
  <c r="C179" i="6"/>
  <c r="C231" i="6" s="1"/>
  <c r="C284" i="6" s="1"/>
  <c r="C201" i="6"/>
  <c r="F286" i="6"/>
  <c r="P121" i="6"/>
  <c r="P120" i="6"/>
  <c r="F153" i="6"/>
  <c r="K149" i="6"/>
  <c r="K202" i="6" s="1"/>
  <c r="K254" i="6" s="1"/>
  <c r="K286" i="6" s="1"/>
  <c r="K148" i="6"/>
  <c r="K77" i="6"/>
  <c r="L148" i="6"/>
  <c r="M102" i="6"/>
  <c r="P148" i="6"/>
  <c r="B153" i="11"/>
  <c r="B163" i="11" s="1"/>
  <c r="B162" i="11" s="1"/>
  <c r="B294" i="11" s="1"/>
  <c r="I153" i="11"/>
  <c r="O153" i="11"/>
  <c r="F153" i="11"/>
  <c r="F163" i="11" s="1"/>
  <c r="M153" i="11"/>
  <c r="N153" i="11"/>
  <c r="D153" i="11"/>
  <c r="D163" i="11" s="1"/>
  <c r="N163" i="11"/>
  <c r="I163" i="11"/>
  <c r="O163" i="11"/>
  <c r="B199" i="11"/>
  <c r="G195" i="11"/>
  <c r="B198" i="11"/>
  <c r="I204" i="11"/>
  <c r="I253" i="11"/>
  <c r="J138" i="11"/>
  <c r="J164" i="11"/>
  <c r="J147" i="11"/>
  <c r="J173" i="11"/>
  <c r="J159" i="11"/>
  <c r="J133" i="11"/>
  <c r="E134" i="11"/>
  <c r="E160" i="11"/>
  <c r="E139" i="11"/>
  <c r="E165" i="11"/>
  <c r="G185" i="11"/>
  <c r="I185" i="11"/>
  <c r="F253" i="11"/>
  <c r="G193" i="11"/>
  <c r="D193" i="11"/>
  <c r="J253" i="11"/>
  <c r="P172" i="11"/>
  <c r="P146" i="11"/>
  <c r="P168" i="11"/>
  <c r="P142" i="11"/>
  <c r="L168" i="11"/>
  <c r="L142" i="11"/>
  <c r="L172" i="11"/>
  <c r="L146" i="11"/>
  <c r="L171" i="11"/>
  <c r="L145" i="11"/>
  <c r="C147" i="11"/>
  <c r="C173" i="11"/>
  <c r="C178" i="11"/>
  <c r="C152" i="11"/>
  <c r="C138" i="11"/>
  <c r="C164" i="11"/>
  <c r="G187" i="11"/>
  <c r="I194" i="11"/>
  <c r="H142" i="11"/>
  <c r="H168" i="11"/>
  <c r="H128" i="11"/>
  <c r="H132" i="11"/>
  <c r="H127" i="11"/>
  <c r="H158" i="11"/>
  <c r="O198" i="11"/>
  <c r="O285" i="11"/>
  <c r="E253" i="11"/>
  <c r="B188" i="11"/>
  <c r="F203" i="11"/>
  <c r="J168" i="11"/>
  <c r="J142" i="11"/>
  <c r="J137" i="11"/>
  <c r="I199" i="11"/>
  <c r="F188" i="11"/>
  <c r="D188" i="11"/>
  <c r="B194" i="11"/>
  <c r="I197" i="11"/>
  <c r="P176" i="11"/>
  <c r="P150" i="11"/>
  <c r="P171" i="11"/>
  <c r="P145" i="11"/>
  <c r="P160" i="11"/>
  <c r="P134" i="11"/>
  <c r="L173" i="11"/>
  <c r="L147" i="11"/>
  <c r="L160" i="11"/>
  <c r="L134" i="11"/>
  <c r="C139" i="11"/>
  <c r="C165" i="11"/>
  <c r="C168" i="11"/>
  <c r="C142" i="11"/>
  <c r="C140" i="11"/>
  <c r="C166" i="11"/>
  <c r="M193" i="11"/>
  <c r="H169" i="11"/>
  <c r="H143" i="11"/>
  <c r="M189" i="11"/>
  <c r="I188" i="11"/>
  <c r="O185" i="11"/>
  <c r="D253" i="11"/>
  <c r="O205" i="11"/>
  <c r="F187" i="11"/>
  <c r="B204" i="11"/>
  <c r="J170" i="11"/>
  <c r="J144" i="11"/>
  <c r="J152" i="11"/>
  <c r="J178" i="11"/>
  <c r="J158" i="11"/>
  <c r="J132" i="11"/>
  <c r="J127" i="11"/>
  <c r="J128" i="11"/>
  <c r="J172" i="11"/>
  <c r="J146" i="11"/>
  <c r="J165" i="11"/>
  <c r="J139" i="11"/>
  <c r="E170" i="11"/>
  <c r="E144" i="11"/>
  <c r="E132" i="11"/>
  <c r="E127" i="11"/>
  <c r="E128" i="11"/>
  <c r="E158" i="11"/>
  <c r="E138" i="11"/>
  <c r="E164" i="11"/>
  <c r="E178" i="11"/>
  <c r="E152" i="11"/>
  <c r="E168" i="11"/>
  <c r="E142" i="11"/>
  <c r="B185" i="11"/>
  <c r="M186" i="11"/>
  <c r="P285" i="11"/>
  <c r="I196" i="11"/>
  <c r="I187" i="11"/>
  <c r="B197" i="11"/>
  <c r="B200" i="11"/>
  <c r="B186" i="11"/>
  <c r="D185" i="11"/>
  <c r="I191" i="11"/>
  <c r="B193" i="11"/>
  <c r="L285" i="11"/>
  <c r="P135" i="11"/>
  <c r="P161" i="11"/>
  <c r="P151" i="11"/>
  <c r="P177" i="11"/>
  <c r="P139" i="11"/>
  <c r="P165" i="11"/>
  <c r="P128" i="11"/>
  <c r="P132" i="11"/>
  <c r="P158" i="11"/>
  <c r="P127" i="11"/>
  <c r="P164" i="11"/>
  <c r="P138" i="11"/>
  <c r="L137" i="11"/>
  <c r="L135" i="11"/>
  <c r="L161" i="11"/>
  <c r="L170" i="11"/>
  <c r="L144" i="11"/>
  <c r="L138" i="11"/>
  <c r="L164" i="11"/>
  <c r="F205" i="11"/>
  <c r="N192" i="11"/>
  <c r="C135" i="11"/>
  <c r="C161" i="11"/>
  <c r="C144" i="11"/>
  <c r="C170" i="11"/>
  <c r="C171" i="11"/>
  <c r="C145" i="11"/>
  <c r="M198" i="11"/>
  <c r="H177" i="11"/>
  <c r="H151" i="11"/>
  <c r="H137" i="11"/>
  <c r="H172" i="11"/>
  <c r="H146" i="11"/>
  <c r="H173" i="11"/>
  <c r="H147" i="11"/>
  <c r="I192" i="11"/>
  <c r="I195" i="11"/>
  <c r="H253" i="11"/>
  <c r="G285" i="11"/>
  <c r="N186" i="11"/>
  <c r="N203" i="11"/>
  <c r="I205" i="11"/>
  <c r="M196" i="11"/>
  <c r="M195" i="11"/>
  <c r="F194" i="11"/>
  <c r="K285" i="11"/>
  <c r="O199" i="11"/>
  <c r="J169" i="11"/>
  <c r="J143" i="11"/>
  <c r="J176" i="11"/>
  <c r="J150" i="11"/>
  <c r="M285" i="11"/>
  <c r="BL285" i="11" s="1"/>
  <c r="E169" i="11"/>
  <c r="E143" i="11"/>
  <c r="E150" i="11"/>
  <c r="E176" i="11"/>
  <c r="E137" i="11"/>
  <c r="I186" i="11"/>
  <c r="I193" i="11"/>
  <c r="F191" i="11"/>
  <c r="P141" i="11"/>
  <c r="P167" i="11"/>
  <c r="P169" i="11"/>
  <c r="P143" i="11"/>
  <c r="L178" i="11"/>
  <c r="L152" i="11"/>
  <c r="L165" i="11"/>
  <c r="L139" i="11"/>
  <c r="C146" i="11"/>
  <c r="C172" i="11"/>
  <c r="C169" i="11"/>
  <c r="C143" i="11"/>
  <c r="M192" i="11"/>
  <c r="H152" i="11"/>
  <c r="H178" i="11"/>
  <c r="H135" i="11"/>
  <c r="H161" i="11"/>
  <c r="H164" i="11"/>
  <c r="H138" i="11"/>
  <c r="D198" i="11"/>
  <c r="M190" i="11"/>
  <c r="G203" i="11"/>
  <c r="B253" i="11"/>
  <c r="O197" i="11"/>
  <c r="M188" i="11"/>
  <c r="F185" i="11"/>
  <c r="F197" i="11"/>
  <c r="J167" i="11"/>
  <c r="J141" i="11"/>
  <c r="J151" i="11"/>
  <c r="J177" i="11"/>
  <c r="J166" i="11"/>
  <c r="J140" i="11"/>
  <c r="E173" i="11"/>
  <c r="E147" i="11"/>
  <c r="E172" i="11"/>
  <c r="E146" i="11"/>
  <c r="E167" i="11"/>
  <c r="E141" i="11"/>
  <c r="F192" i="11"/>
  <c r="D186" i="11"/>
  <c r="B205" i="11"/>
  <c r="B203" i="11"/>
  <c r="N188" i="11"/>
  <c r="O200" i="11"/>
  <c r="D204" i="11"/>
  <c r="B196" i="11"/>
  <c r="I200" i="11"/>
  <c r="P173" i="11"/>
  <c r="P147" i="11"/>
  <c r="P137" i="11"/>
  <c r="L143" i="11"/>
  <c r="L169" i="11"/>
  <c r="L177" i="11"/>
  <c r="L151" i="11"/>
  <c r="L128" i="11"/>
  <c r="L158" i="11"/>
  <c r="L132" i="11"/>
  <c r="L127" i="11"/>
  <c r="C141" i="11"/>
  <c r="C167" i="11"/>
  <c r="C128" i="11"/>
  <c r="C132" i="11"/>
  <c r="C127" i="11"/>
  <c r="C158" i="11"/>
  <c r="H176" i="11"/>
  <c r="H150" i="11"/>
  <c r="H159" i="11"/>
  <c r="H133" i="11"/>
  <c r="H166" i="11"/>
  <c r="H140" i="11"/>
  <c r="I203" i="11"/>
  <c r="N191" i="11"/>
  <c r="D194" i="11"/>
  <c r="G205" i="11"/>
  <c r="D187" i="11"/>
  <c r="M180" i="11"/>
  <c r="M181" i="11" s="1"/>
  <c r="F196" i="11"/>
  <c r="D196" i="11"/>
  <c r="N196" i="11"/>
  <c r="D191" i="11"/>
  <c r="J134" i="11"/>
  <c r="J160" i="11"/>
  <c r="J171" i="11"/>
  <c r="J145" i="11"/>
  <c r="J135" i="11"/>
  <c r="J161" i="11"/>
  <c r="E171" i="11"/>
  <c r="E145" i="11"/>
  <c r="E140" i="11"/>
  <c r="E166" i="11"/>
  <c r="E177" i="11"/>
  <c r="E151" i="11"/>
  <c r="E135" i="11"/>
  <c r="E161" i="11"/>
  <c r="E159" i="11"/>
  <c r="E133" i="11"/>
  <c r="F204" i="11"/>
  <c r="O187" i="11"/>
  <c r="G153" i="11"/>
  <c r="B191" i="11"/>
  <c r="F186" i="11"/>
  <c r="D192" i="11"/>
  <c r="O193" i="11"/>
  <c r="N197" i="11"/>
  <c r="M200" i="11"/>
  <c r="M205" i="11"/>
  <c r="G191" i="11"/>
  <c r="B195" i="11"/>
  <c r="D205" i="11"/>
  <c r="C285" i="11"/>
  <c r="P133" i="11"/>
  <c r="P159" i="11"/>
  <c r="P170" i="11"/>
  <c r="P144" i="11"/>
  <c r="P178" i="11"/>
  <c r="P152" i="11"/>
  <c r="P140" i="11"/>
  <c r="P166" i="11"/>
  <c r="L150" i="11"/>
  <c r="L176" i="11"/>
  <c r="L133" i="11"/>
  <c r="L159" i="11"/>
  <c r="L141" i="11"/>
  <c r="L167" i="11"/>
  <c r="L166" i="11"/>
  <c r="L140" i="11"/>
  <c r="O191" i="11"/>
  <c r="N285" i="11"/>
  <c r="C176" i="11"/>
  <c r="C150" i="11"/>
  <c r="C133" i="11"/>
  <c r="C159" i="11"/>
  <c r="C151" i="11"/>
  <c r="C177" i="11"/>
  <c r="C137" i="11"/>
  <c r="C160" i="11"/>
  <c r="C134" i="11"/>
  <c r="F200" i="11"/>
  <c r="M203" i="11"/>
  <c r="H170" i="11"/>
  <c r="H144" i="11"/>
  <c r="H139" i="11"/>
  <c r="H165" i="11"/>
  <c r="H145" i="11"/>
  <c r="H171" i="11"/>
  <c r="H167" i="11"/>
  <c r="H141" i="11"/>
  <c r="H160" i="11"/>
  <c r="H134" i="11"/>
  <c r="B187" i="11"/>
  <c r="I198" i="11"/>
  <c r="M199" i="11"/>
  <c r="K190" i="11"/>
  <c r="K162" i="11"/>
  <c r="K294" i="11" s="1"/>
  <c r="S264" i="11" l="1"/>
  <c r="S265" i="11" s="1"/>
  <c r="S282" i="11" s="1"/>
  <c r="Y267" i="11"/>
  <c r="Y241" i="11"/>
  <c r="Y295" i="11"/>
  <c r="Y313" i="11" s="1"/>
  <c r="Y218" i="11"/>
  <c r="Y221" i="11"/>
  <c r="Y213" i="11"/>
  <c r="Y210" i="11"/>
  <c r="Y225" i="11"/>
  <c r="Y228" i="11"/>
  <c r="Y220" i="11"/>
  <c r="Y230" i="11"/>
  <c r="Y212" i="11"/>
  <c r="Y222" i="11"/>
  <c r="Y219" i="11"/>
  <c r="Y224" i="11"/>
  <c r="Y216" i="11"/>
  <c r="Y229" i="11"/>
  <c r="Y211" i="11"/>
  <c r="Y217" i="11"/>
  <c r="Y223" i="11"/>
  <c r="Y215" i="11"/>
  <c r="B189" i="11"/>
  <c r="B190" i="11"/>
  <c r="B295" i="11"/>
  <c r="B180" i="11"/>
  <c r="B181" i="11" s="1"/>
  <c r="S125" i="6"/>
  <c r="S110" i="6"/>
  <c r="S136" i="6" s="1"/>
  <c r="S112" i="6"/>
  <c r="S113" i="6"/>
  <c r="S119" i="6"/>
  <c r="S118" i="6"/>
  <c r="S108" i="6"/>
  <c r="S115" i="6"/>
  <c r="S121" i="6"/>
  <c r="S106" i="6"/>
  <c r="S126" i="6"/>
  <c r="S124" i="6"/>
  <c r="S116" i="6"/>
  <c r="S117" i="6"/>
  <c r="S114" i="6"/>
  <c r="S107" i="6"/>
  <c r="S109" i="6"/>
  <c r="S120" i="6"/>
  <c r="S111" i="6"/>
  <c r="M179" i="6"/>
  <c r="M231" i="6" s="1"/>
  <c r="M284" i="6" s="1"/>
  <c r="M201" i="6"/>
  <c r="R107" i="6"/>
  <c r="R116" i="6"/>
  <c r="R119" i="6"/>
  <c r="R113" i="6"/>
  <c r="R108" i="6"/>
  <c r="R111" i="6"/>
  <c r="R120" i="6"/>
  <c r="R126" i="6"/>
  <c r="R121" i="6"/>
  <c r="R112" i="6"/>
  <c r="R115" i="6"/>
  <c r="R125" i="6"/>
  <c r="R109" i="6"/>
  <c r="R124" i="6"/>
  <c r="R117" i="6"/>
  <c r="R110" i="6"/>
  <c r="R136" i="6" s="1"/>
  <c r="R106" i="6"/>
  <c r="R114" i="6"/>
  <c r="R118" i="6"/>
  <c r="C152" i="6"/>
  <c r="C178" i="6"/>
  <c r="C145" i="6"/>
  <c r="C171" i="6"/>
  <c r="F188" i="6"/>
  <c r="J119" i="6"/>
  <c r="J117" i="6"/>
  <c r="J106" i="6"/>
  <c r="J116" i="6"/>
  <c r="J108" i="6"/>
  <c r="J125" i="6"/>
  <c r="J107" i="6"/>
  <c r="J113" i="6"/>
  <c r="J126" i="6"/>
  <c r="J121" i="6"/>
  <c r="J111" i="6"/>
  <c r="J110" i="6"/>
  <c r="J136" i="6" s="1"/>
  <c r="J109" i="6"/>
  <c r="J112" i="6"/>
  <c r="J124" i="6"/>
  <c r="J120" i="6"/>
  <c r="J114" i="6"/>
  <c r="J118" i="6"/>
  <c r="J115" i="6"/>
  <c r="F203" i="6"/>
  <c r="P162" i="6"/>
  <c r="F311" i="6"/>
  <c r="F163" i="6"/>
  <c r="M113" i="6"/>
  <c r="M114" i="6"/>
  <c r="M125" i="6"/>
  <c r="M121" i="6"/>
  <c r="M112" i="6"/>
  <c r="M106" i="6"/>
  <c r="M116" i="6"/>
  <c r="M126" i="6"/>
  <c r="M107" i="6"/>
  <c r="M120" i="6"/>
  <c r="M109" i="6"/>
  <c r="M108" i="6"/>
  <c r="M110" i="6"/>
  <c r="M136" i="6" s="1"/>
  <c r="M124" i="6"/>
  <c r="M118" i="6"/>
  <c r="M111" i="6"/>
  <c r="M117" i="6"/>
  <c r="M115" i="6"/>
  <c r="M119" i="6"/>
  <c r="R179" i="6"/>
  <c r="R231" i="6" s="1"/>
  <c r="R284" i="6" s="1"/>
  <c r="R201" i="6"/>
  <c r="P128" i="6"/>
  <c r="P127" i="6"/>
  <c r="P158" i="6"/>
  <c r="P132" i="6"/>
  <c r="G201" i="6"/>
  <c r="G179" i="6"/>
  <c r="G231" i="6" s="1"/>
  <c r="G284" i="6" s="1"/>
  <c r="Q107" i="6"/>
  <c r="Q111" i="6"/>
  <c r="Q115" i="6"/>
  <c r="Q119" i="6"/>
  <c r="Q124" i="6"/>
  <c r="Q114" i="6"/>
  <c r="Q121" i="6"/>
  <c r="Q120" i="6"/>
  <c r="Q117" i="6"/>
  <c r="Q118" i="6"/>
  <c r="Q112" i="6"/>
  <c r="Q109" i="6"/>
  <c r="Q108" i="6"/>
  <c r="Q113" i="6"/>
  <c r="Q110" i="6"/>
  <c r="Q136" i="6" s="1"/>
  <c r="Q116" i="6"/>
  <c r="Q126" i="6"/>
  <c r="Q125" i="6"/>
  <c r="Q106" i="6"/>
  <c r="C134" i="6"/>
  <c r="C160" i="6"/>
  <c r="C151" i="6"/>
  <c r="C177" i="6"/>
  <c r="P179" i="6"/>
  <c r="P231" i="6" s="1"/>
  <c r="P284" i="6" s="1"/>
  <c r="BO284" i="6" s="1"/>
  <c r="P201" i="6"/>
  <c r="K179" i="6"/>
  <c r="K231" i="6" s="1"/>
  <c r="K284" i="6" s="1"/>
  <c r="K201" i="6"/>
  <c r="P173" i="6"/>
  <c r="P147" i="6"/>
  <c r="C140" i="6"/>
  <c r="C166" i="6"/>
  <c r="O179" i="6"/>
  <c r="O231" i="6" s="1"/>
  <c r="O284" i="6" s="1"/>
  <c r="O201" i="6"/>
  <c r="P141" i="6"/>
  <c r="P167" i="6"/>
  <c r="D107" i="6"/>
  <c r="D116" i="6"/>
  <c r="D109" i="6"/>
  <c r="D112" i="6"/>
  <c r="D126" i="6"/>
  <c r="D125" i="6"/>
  <c r="D110" i="6"/>
  <c r="D136" i="6" s="1"/>
  <c r="D121" i="6"/>
  <c r="D119" i="6"/>
  <c r="D114" i="6"/>
  <c r="D118" i="6"/>
  <c r="D108" i="6"/>
  <c r="D113" i="6"/>
  <c r="D117" i="6"/>
  <c r="D124" i="6"/>
  <c r="D106" i="6"/>
  <c r="D111" i="6"/>
  <c r="D115" i="6"/>
  <c r="D120" i="6"/>
  <c r="P176" i="6"/>
  <c r="P150" i="6"/>
  <c r="P171" i="6"/>
  <c r="P145" i="6"/>
  <c r="P143" i="6"/>
  <c r="P169" i="6"/>
  <c r="G106" i="6"/>
  <c r="G119" i="6"/>
  <c r="G121" i="6"/>
  <c r="G118" i="6"/>
  <c r="G126" i="6"/>
  <c r="G110" i="6"/>
  <c r="G136" i="6" s="1"/>
  <c r="G114" i="6"/>
  <c r="G108" i="6"/>
  <c r="G107" i="6"/>
  <c r="G124" i="6"/>
  <c r="G112" i="6"/>
  <c r="G116" i="6"/>
  <c r="G111" i="6"/>
  <c r="G125" i="6"/>
  <c r="G120" i="6"/>
  <c r="G115" i="6"/>
  <c r="G109" i="6"/>
  <c r="G113" i="6"/>
  <c r="G117" i="6"/>
  <c r="Q201" i="6"/>
  <c r="Q179" i="6"/>
  <c r="Q231" i="6" s="1"/>
  <c r="Q284" i="6" s="1"/>
  <c r="C150" i="6"/>
  <c r="C176" i="6"/>
  <c r="C164" i="6"/>
  <c r="C138" i="6"/>
  <c r="C133" i="6"/>
  <c r="C159" i="6"/>
  <c r="C168" i="6"/>
  <c r="C142" i="6"/>
  <c r="C132" i="6"/>
  <c r="C127" i="6"/>
  <c r="C128" i="6"/>
  <c r="C158" i="6"/>
  <c r="E179" i="6"/>
  <c r="E231" i="6" s="1"/>
  <c r="E284" i="6" s="1"/>
  <c r="E201" i="6"/>
  <c r="N179" i="6"/>
  <c r="N231" i="6" s="1"/>
  <c r="N284" i="6" s="1"/>
  <c r="N201" i="6"/>
  <c r="F198" i="6"/>
  <c r="L124" i="6"/>
  <c r="L110" i="6"/>
  <c r="L136" i="6" s="1"/>
  <c r="L106" i="6"/>
  <c r="L107" i="6"/>
  <c r="L111" i="6"/>
  <c r="L119" i="6"/>
  <c r="L117" i="6"/>
  <c r="L113" i="6"/>
  <c r="L126" i="6"/>
  <c r="L120" i="6"/>
  <c r="L109" i="6"/>
  <c r="L108" i="6"/>
  <c r="L116" i="6"/>
  <c r="L114" i="6"/>
  <c r="L115" i="6"/>
  <c r="L112" i="6"/>
  <c r="L121" i="6"/>
  <c r="L125" i="6"/>
  <c r="L118" i="6"/>
  <c r="D253" i="6"/>
  <c r="N110" i="6"/>
  <c r="N136" i="6" s="1"/>
  <c r="N112" i="6"/>
  <c r="N124" i="6"/>
  <c r="N121" i="6"/>
  <c r="N113" i="6"/>
  <c r="N107" i="6"/>
  <c r="N106" i="6"/>
  <c r="N117" i="6"/>
  <c r="N111" i="6"/>
  <c r="N125" i="6"/>
  <c r="N108" i="6"/>
  <c r="N114" i="6"/>
  <c r="N119" i="6"/>
  <c r="N115" i="6"/>
  <c r="N116" i="6"/>
  <c r="N120" i="6"/>
  <c r="N126" i="6"/>
  <c r="N118" i="6"/>
  <c r="N109" i="6"/>
  <c r="O116" i="6"/>
  <c r="O112" i="6"/>
  <c r="O113" i="6"/>
  <c r="O121" i="6"/>
  <c r="O120" i="6"/>
  <c r="O124" i="6"/>
  <c r="O115" i="6"/>
  <c r="O117" i="6"/>
  <c r="O126" i="6"/>
  <c r="O108" i="6"/>
  <c r="O118" i="6"/>
  <c r="O111" i="6"/>
  <c r="O107" i="6"/>
  <c r="O119" i="6"/>
  <c r="O125" i="6"/>
  <c r="O106" i="6"/>
  <c r="O109" i="6"/>
  <c r="O114" i="6"/>
  <c r="O110" i="6"/>
  <c r="O136" i="6" s="1"/>
  <c r="P166" i="6"/>
  <c r="P140" i="6"/>
  <c r="P170" i="6"/>
  <c r="P144" i="6"/>
  <c r="B179" i="6"/>
  <c r="B231" i="6" s="1"/>
  <c r="B284" i="6" s="1"/>
  <c r="B201" i="6"/>
  <c r="P195" i="6"/>
  <c r="C167" i="6"/>
  <c r="C141" i="6"/>
  <c r="E106" i="6"/>
  <c r="E126" i="6"/>
  <c r="E108" i="6"/>
  <c r="E109" i="6"/>
  <c r="E112" i="6"/>
  <c r="E117" i="6"/>
  <c r="E114" i="6"/>
  <c r="E120" i="6"/>
  <c r="E107" i="6"/>
  <c r="E116" i="6"/>
  <c r="E118" i="6"/>
  <c r="E115" i="6"/>
  <c r="E119" i="6"/>
  <c r="E124" i="6"/>
  <c r="E121" i="6"/>
  <c r="E113" i="6"/>
  <c r="E111" i="6"/>
  <c r="E125" i="6"/>
  <c r="E110" i="6"/>
  <c r="E136" i="6" s="1"/>
  <c r="F199" i="6"/>
  <c r="L201" i="6"/>
  <c r="L179" i="6"/>
  <c r="L231" i="6" s="1"/>
  <c r="L284" i="6" s="1"/>
  <c r="P135" i="6"/>
  <c r="P161" i="6"/>
  <c r="P160" i="6"/>
  <c r="P134" i="6"/>
  <c r="C161" i="6"/>
  <c r="C135" i="6"/>
  <c r="C172" i="6"/>
  <c r="C146" i="6"/>
  <c r="H179" i="6"/>
  <c r="H231" i="6" s="1"/>
  <c r="H284" i="6" s="1"/>
  <c r="H201" i="6"/>
  <c r="I201" i="6"/>
  <c r="I179" i="6"/>
  <c r="I231" i="6" s="1"/>
  <c r="I284" i="6" s="1"/>
  <c r="P190" i="6"/>
  <c r="K106" i="6"/>
  <c r="K111" i="6"/>
  <c r="K118" i="6"/>
  <c r="K109" i="6"/>
  <c r="K107" i="6"/>
  <c r="K119" i="6"/>
  <c r="K113" i="6"/>
  <c r="K114" i="6"/>
  <c r="K121" i="6"/>
  <c r="K115" i="6"/>
  <c r="K110" i="6"/>
  <c r="K136" i="6" s="1"/>
  <c r="K125" i="6"/>
  <c r="K124" i="6"/>
  <c r="K117" i="6"/>
  <c r="K112" i="6"/>
  <c r="K126" i="6"/>
  <c r="K108" i="6"/>
  <c r="K116" i="6"/>
  <c r="K120" i="6"/>
  <c r="P146" i="6"/>
  <c r="P172" i="6"/>
  <c r="C253" i="6"/>
  <c r="F194" i="6"/>
  <c r="S201" i="6"/>
  <c r="S179" i="6"/>
  <c r="S231" i="6" s="1"/>
  <c r="S284" i="6" s="1"/>
  <c r="P177" i="6"/>
  <c r="P151" i="6"/>
  <c r="P165" i="6"/>
  <c r="P139" i="6"/>
  <c r="P178" i="6"/>
  <c r="P152" i="6"/>
  <c r="B111" i="6"/>
  <c r="B115" i="6"/>
  <c r="B117" i="6"/>
  <c r="B125" i="6"/>
  <c r="B112" i="6"/>
  <c r="B116" i="6"/>
  <c r="B119" i="6"/>
  <c r="B126" i="6"/>
  <c r="B109" i="6"/>
  <c r="B114" i="6"/>
  <c r="B107" i="6"/>
  <c r="B118" i="6"/>
  <c r="B113" i="6"/>
  <c r="B106" i="6"/>
  <c r="B121" i="6"/>
  <c r="B108" i="6"/>
  <c r="B124" i="6"/>
  <c r="B120" i="6"/>
  <c r="B110" i="6"/>
  <c r="B136" i="6" s="1"/>
  <c r="P186" i="6"/>
  <c r="C143" i="6"/>
  <c r="C169" i="6"/>
  <c r="C137" i="6"/>
  <c r="C147" i="6"/>
  <c r="C173" i="6"/>
  <c r="C165" i="6"/>
  <c r="C139" i="6"/>
  <c r="C144" i="6"/>
  <c r="C170" i="6"/>
  <c r="J179" i="6"/>
  <c r="J231" i="6" s="1"/>
  <c r="J284" i="6" s="1"/>
  <c r="J201" i="6"/>
  <c r="P164" i="6"/>
  <c r="P138" i="6"/>
  <c r="F186" i="6"/>
  <c r="H119" i="6"/>
  <c r="H125" i="6"/>
  <c r="H118" i="6"/>
  <c r="H117" i="6"/>
  <c r="H111" i="6"/>
  <c r="H115" i="6"/>
  <c r="H114" i="6"/>
  <c r="H120" i="6"/>
  <c r="H110" i="6"/>
  <c r="H136" i="6" s="1"/>
  <c r="H107" i="6"/>
  <c r="H106" i="6"/>
  <c r="H116" i="6"/>
  <c r="H112" i="6"/>
  <c r="H121" i="6"/>
  <c r="H113" i="6"/>
  <c r="H126" i="6"/>
  <c r="H109" i="6"/>
  <c r="H124" i="6"/>
  <c r="H108" i="6"/>
  <c r="D179" i="6"/>
  <c r="D231" i="6" s="1"/>
  <c r="D284" i="6" s="1"/>
  <c r="I109" i="6"/>
  <c r="I113" i="6"/>
  <c r="I124" i="6"/>
  <c r="I119" i="6"/>
  <c r="I116" i="6"/>
  <c r="I108" i="6"/>
  <c r="I120" i="6"/>
  <c r="I111" i="6"/>
  <c r="I126" i="6"/>
  <c r="I112" i="6"/>
  <c r="I117" i="6"/>
  <c r="I121" i="6"/>
  <c r="I125" i="6"/>
  <c r="I114" i="6"/>
  <c r="I115" i="6"/>
  <c r="I110" i="6"/>
  <c r="I136" i="6" s="1"/>
  <c r="I118" i="6"/>
  <c r="I106" i="6"/>
  <c r="I107" i="6"/>
  <c r="M206" i="11"/>
  <c r="M212" i="11" s="1"/>
  <c r="C187" i="11"/>
  <c r="P186" i="11"/>
  <c r="G163" i="11"/>
  <c r="L192" i="11"/>
  <c r="P196" i="11"/>
  <c r="J203" i="11"/>
  <c r="H285" i="11"/>
  <c r="C198" i="11"/>
  <c r="L197" i="11"/>
  <c r="P192" i="11"/>
  <c r="C192" i="11"/>
  <c r="J195" i="11"/>
  <c r="C205" i="11"/>
  <c r="L195" i="11"/>
  <c r="J285" i="11"/>
  <c r="E187" i="11"/>
  <c r="I285" i="11"/>
  <c r="P200" i="11"/>
  <c r="E194" i="11"/>
  <c r="H188" i="11"/>
  <c r="H200" i="11"/>
  <c r="L188" i="11"/>
  <c r="P185" i="11"/>
  <c r="J153" i="11"/>
  <c r="L200" i="11"/>
  <c r="P198" i="11"/>
  <c r="H153" i="11"/>
  <c r="C191" i="11"/>
  <c r="F190" i="11"/>
  <c r="F162" i="11"/>
  <c r="F294" i="11" s="1"/>
  <c r="N190" i="11"/>
  <c r="N162" i="11"/>
  <c r="N294" i="11" s="1"/>
  <c r="H197" i="11"/>
  <c r="L186" i="11"/>
  <c r="P193" i="11"/>
  <c r="E198" i="11"/>
  <c r="P153" i="11"/>
  <c r="P204" i="11"/>
  <c r="E205" i="11"/>
  <c r="E197" i="11"/>
  <c r="J199" i="11"/>
  <c r="J185" i="11"/>
  <c r="J197" i="11"/>
  <c r="D285" i="11"/>
  <c r="E285" i="11"/>
  <c r="L199" i="11"/>
  <c r="P195" i="11"/>
  <c r="E192" i="11"/>
  <c r="J191" i="11"/>
  <c r="H194" i="11"/>
  <c r="C204" i="11"/>
  <c r="L194" i="11"/>
  <c r="L203" i="11"/>
  <c r="H186" i="11"/>
  <c r="J204" i="11"/>
  <c r="B285" i="11"/>
  <c r="H191" i="11"/>
  <c r="E196" i="11"/>
  <c r="H204" i="11"/>
  <c r="P188" i="11"/>
  <c r="E195" i="11"/>
  <c r="E153" i="11"/>
  <c r="J192" i="11"/>
  <c r="C193" i="11"/>
  <c r="L198" i="11"/>
  <c r="P199" i="11"/>
  <c r="J200" i="11"/>
  <c r="H198" i="11"/>
  <c r="C203" i="11"/>
  <c r="P205" i="11"/>
  <c r="C153" i="11"/>
  <c r="E200" i="11"/>
  <c r="P194" i="11"/>
  <c r="E203" i="11"/>
  <c r="C197" i="11"/>
  <c r="L191" i="11"/>
  <c r="E185" i="11"/>
  <c r="H196" i="11"/>
  <c r="C200" i="11"/>
  <c r="D190" i="11"/>
  <c r="D162" i="11"/>
  <c r="D294" i="11" s="1"/>
  <c r="I190" i="11"/>
  <c r="I162" i="11"/>
  <c r="I294" i="11" s="1"/>
  <c r="K189" i="11"/>
  <c r="K206" i="11" s="1"/>
  <c r="K180" i="11"/>
  <c r="K181" i="11" s="1"/>
  <c r="H187" i="11"/>
  <c r="C186" i="11"/>
  <c r="E186" i="11"/>
  <c r="E204" i="11"/>
  <c r="J198" i="11"/>
  <c r="H193" i="11"/>
  <c r="H203" i="11"/>
  <c r="L153" i="11"/>
  <c r="L204" i="11"/>
  <c r="C196" i="11"/>
  <c r="L205" i="11"/>
  <c r="J196" i="11"/>
  <c r="H192" i="11"/>
  <c r="L193" i="11"/>
  <c r="P197" i="11"/>
  <c r="E188" i="11"/>
  <c r="E193" i="11"/>
  <c r="J188" i="11"/>
  <c r="J187" i="11"/>
  <c r="C185" i="11"/>
  <c r="C194" i="11"/>
  <c r="L185" i="11"/>
  <c r="L196" i="11"/>
  <c r="E199" i="11"/>
  <c r="J193" i="11"/>
  <c r="J194" i="11"/>
  <c r="H205" i="11"/>
  <c r="C199" i="11"/>
  <c r="H199" i="11"/>
  <c r="C188" i="11"/>
  <c r="P191" i="11"/>
  <c r="E191" i="11"/>
  <c r="J205" i="11"/>
  <c r="C195" i="11"/>
  <c r="L187" i="11"/>
  <c r="P187" i="11"/>
  <c r="P203" i="11"/>
  <c r="H185" i="11"/>
  <c r="H195" i="11"/>
  <c r="F285" i="11"/>
  <c r="J186" i="11"/>
  <c r="O190" i="11"/>
  <c r="O162" i="11"/>
  <c r="O294" i="11" s="1"/>
  <c r="B206" i="11" l="1"/>
  <c r="B213" i="11" s="1"/>
  <c r="Y274" i="11"/>
  <c r="Y244" i="11"/>
  <c r="Y281" i="11"/>
  <c r="Y251" i="11"/>
  <c r="Y257" i="11"/>
  <c r="Y271" i="11"/>
  <c r="Y262" i="11"/>
  <c r="Y237" i="11"/>
  <c r="Y232" i="11"/>
  <c r="Y233" i="11" s="1"/>
  <c r="Y238" i="11"/>
  <c r="Y266" i="11"/>
  <c r="Y246" i="11"/>
  <c r="Y278" i="11"/>
  <c r="Y279" i="11"/>
  <c r="Y247" i="11"/>
  <c r="Y240" i="11"/>
  <c r="Y263" i="11"/>
  <c r="Y242" i="11"/>
  <c r="Y268" i="11"/>
  <c r="Y256" i="11"/>
  <c r="Y272" i="11"/>
  <c r="Y249" i="11"/>
  <c r="Y277" i="11"/>
  <c r="Y269" i="11"/>
  <c r="Y255" i="11"/>
  <c r="Y276" i="11"/>
  <c r="Y248" i="11"/>
  <c r="Y250" i="11"/>
  <c r="Y280" i="11"/>
  <c r="Y270" i="11"/>
  <c r="Y243" i="11"/>
  <c r="Y239" i="11"/>
  <c r="Y273" i="11"/>
  <c r="Y252" i="11"/>
  <c r="Y275" i="11"/>
  <c r="Y245" i="11"/>
  <c r="M214" i="11"/>
  <c r="M267" i="11" s="1"/>
  <c r="BL267" i="11" s="1"/>
  <c r="M228" i="11"/>
  <c r="M269" i="11" s="1"/>
  <c r="BL269" i="11" s="1"/>
  <c r="M225" i="11"/>
  <c r="M273" i="11" s="1"/>
  <c r="BL273" i="11" s="1"/>
  <c r="M216" i="11"/>
  <c r="M270" i="11" s="1"/>
  <c r="BL270" i="11" s="1"/>
  <c r="B223" i="11"/>
  <c r="B280" i="11" s="1"/>
  <c r="B211" i="11"/>
  <c r="B266" i="11" s="1"/>
  <c r="B229" i="11"/>
  <c r="B272" i="11" s="1"/>
  <c r="B216" i="11"/>
  <c r="B270" i="11" s="1"/>
  <c r="B224" i="11"/>
  <c r="B281" i="11" s="1"/>
  <c r="M217" i="11"/>
  <c r="M244" i="11" s="1"/>
  <c r="M210" i="11"/>
  <c r="M237" i="11" s="1"/>
  <c r="B210" i="11"/>
  <c r="B262" i="11" s="1"/>
  <c r="B228" i="11"/>
  <c r="B269" i="11" s="1"/>
  <c r="B217" i="11"/>
  <c r="B274" i="11" s="1"/>
  <c r="B212" i="11"/>
  <c r="B239" i="11" s="1"/>
  <c r="B218" i="11"/>
  <c r="B275" i="11" s="1"/>
  <c r="P153" i="6"/>
  <c r="I177" i="6"/>
  <c r="I151" i="6"/>
  <c r="I168" i="6"/>
  <c r="I142" i="6"/>
  <c r="H135" i="6"/>
  <c r="H161" i="6"/>
  <c r="H171" i="6"/>
  <c r="H145" i="6"/>
  <c r="C197" i="6"/>
  <c r="C200" i="6"/>
  <c r="B170" i="6"/>
  <c r="B144" i="6"/>
  <c r="B177" i="6"/>
  <c r="B151" i="6"/>
  <c r="K169" i="6"/>
  <c r="K143" i="6"/>
  <c r="K145" i="6"/>
  <c r="K171" i="6"/>
  <c r="L253" i="6"/>
  <c r="E173" i="6"/>
  <c r="E147" i="6"/>
  <c r="E140" i="6"/>
  <c r="E166" i="6"/>
  <c r="C194" i="6"/>
  <c r="O159" i="6"/>
  <c r="O133" i="6"/>
  <c r="O146" i="6"/>
  <c r="O172" i="6"/>
  <c r="N146" i="6"/>
  <c r="N172" i="6"/>
  <c r="N169" i="6"/>
  <c r="N143" i="6"/>
  <c r="L168" i="6"/>
  <c r="L142" i="6"/>
  <c r="L137" i="6"/>
  <c r="N253" i="6"/>
  <c r="G169" i="6"/>
  <c r="G143" i="6"/>
  <c r="G164" i="6"/>
  <c r="G138" i="6"/>
  <c r="G147" i="6"/>
  <c r="G173" i="6"/>
  <c r="P203" i="6"/>
  <c r="D173" i="6"/>
  <c r="D147" i="6"/>
  <c r="P200" i="6"/>
  <c r="C204" i="6"/>
  <c r="Q127" i="6"/>
  <c r="Q132" i="6"/>
  <c r="Q158" i="6"/>
  <c r="Q128" i="6"/>
  <c r="Q164" i="6"/>
  <c r="Q138" i="6"/>
  <c r="M137" i="6"/>
  <c r="M134" i="6"/>
  <c r="M160" i="6"/>
  <c r="M178" i="6"/>
  <c r="M152" i="6"/>
  <c r="M173" i="6"/>
  <c r="M147" i="6"/>
  <c r="J146" i="6"/>
  <c r="J172" i="6"/>
  <c r="J139" i="6"/>
  <c r="J165" i="6"/>
  <c r="R127" i="6"/>
  <c r="R158" i="6"/>
  <c r="R128" i="6"/>
  <c r="R132" i="6"/>
  <c r="R173" i="6"/>
  <c r="R147" i="6"/>
  <c r="R133" i="6"/>
  <c r="R159" i="6"/>
  <c r="S134" i="6"/>
  <c r="S160" i="6"/>
  <c r="I137" i="6"/>
  <c r="I162" i="6"/>
  <c r="I163" i="6"/>
  <c r="H168" i="6"/>
  <c r="H142" i="6"/>
  <c r="H169" i="6"/>
  <c r="H143" i="6"/>
  <c r="C196" i="6"/>
  <c r="B173" i="6"/>
  <c r="B147" i="6"/>
  <c r="B171" i="6"/>
  <c r="B145" i="6"/>
  <c r="P205" i="6"/>
  <c r="P199" i="6"/>
  <c r="K150" i="6"/>
  <c r="K176" i="6"/>
  <c r="K133" i="6"/>
  <c r="K159" i="6"/>
  <c r="E177" i="6"/>
  <c r="E151" i="6"/>
  <c r="E168" i="6"/>
  <c r="E142" i="6"/>
  <c r="O128" i="6"/>
  <c r="O158" i="6"/>
  <c r="O127" i="6"/>
  <c r="O132" i="6"/>
  <c r="O143" i="6"/>
  <c r="O169" i="6"/>
  <c r="N135" i="6"/>
  <c r="N161" i="6"/>
  <c r="N160" i="6"/>
  <c r="N134" i="6"/>
  <c r="N176" i="6"/>
  <c r="N150" i="6"/>
  <c r="L138" i="6"/>
  <c r="L164" i="6"/>
  <c r="L160" i="6"/>
  <c r="L134" i="6"/>
  <c r="L133" i="6"/>
  <c r="L159" i="6"/>
  <c r="C185" i="6"/>
  <c r="G139" i="6"/>
  <c r="G165" i="6"/>
  <c r="D176" i="6"/>
  <c r="D150" i="6"/>
  <c r="D170" i="6"/>
  <c r="D144" i="6"/>
  <c r="D161" i="6"/>
  <c r="D135" i="6"/>
  <c r="C193" i="6"/>
  <c r="M170" i="6"/>
  <c r="M144" i="6"/>
  <c r="M142" i="6"/>
  <c r="M168" i="6"/>
  <c r="J141" i="6"/>
  <c r="J167" i="6"/>
  <c r="I128" i="6"/>
  <c r="I132" i="6"/>
  <c r="I158" i="6"/>
  <c r="I127" i="6"/>
  <c r="I140" i="6"/>
  <c r="I166" i="6"/>
  <c r="I164" i="6"/>
  <c r="I138" i="6"/>
  <c r="I134" i="6"/>
  <c r="I160" i="6"/>
  <c r="I165" i="6"/>
  <c r="I139" i="6"/>
  <c r="H176" i="6"/>
  <c r="H150" i="6"/>
  <c r="H173" i="6"/>
  <c r="H147" i="6"/>
  <c r="H133" i="6"/>
  <c r="H159" i="6"/>
  <c r="H141" i="6"/>
  <c r="H167" i="6"/>
  <c r="H177" i="6"/>
  <c r="H151" i="6"/>
  <c r="C192" i="6"/>
  <c r="B176" i="6"/>
  <c r="B150" i="6"/>
  <c r="B165" i="6"/>
  <c r="B139" i="6"/>
  <c r="B161" i="6"/>
  <c r="B135" i="6"/>
  <c r="B138" i="6"/>
  <c r="B164" i="6"/>
  <c r="B162" i="6"/>
  <c r="B137" i="6"/>
  <c r="B163" i="6"/>
  <c r="P192" i="6"/>
  <c r="C285" i="6"/>
  <c r="K172" i="6"/>
  <c r="K146" i="6"/>
  <c r="K164" i="6"/>
  <c r="K138" i="6"/>
  <c r="K165" i="6"/>
  <c r="K139" i="6"/>
  <c r="K144" i="6"/>
  <c r="K170" i="6"/>
  <c r="H253" i="6"/>
  <c r="C199" i="6"/>
  <c r="P187" i="6"/>
  <c r="E139" i="6"/>
  <c r="E165" i="6"/>
  <c r="E167" i="6"/>
  <c r="E141" i="6"/>
  <c r="E172" i="6"/>
  <c r="E146" i="6"/>
  <c r="E135" i="6"/>
  <c r="E161" i="6"/>
  <c r="P197" i="6"/>
  <c r="O166" i="6"/>
  <c r="O140" i="6"/>
  <c r="O171" i="6"/>
  <c r="O145" i="6"/>
  <c r="O160" i="6"/>
  <c r="O134" i="6"/>
  <c r="O150" i="6"/>
  <c r="O176" i="6"/>
  <c r="O138" i="6"/>
  <c r="O164" i="6"/>
  <c r="N178" i="6"/>
  <c r="N152" i="6"/>
  <c r="N171" i="6"/>
  <c r="N145" i="6"/>
  <c r="N137" i="6"/>
  <c r="N139" i="6"/>
  <c r="N165" i="6"/>
  <c r="L177" i="6"/>
  <c r="L151" i="6"/>
  <c r="L140" i="6"/>
  <c r="L166" i="6"/>
  <c r="L172" i="6"/>
  <c r="L146" i="6"/>
  <c r="L145" i="6"/>
  <c r="L171" i="6"/>
  <c r="C186" i="6"/>
  <c r="C203" i="6"/>
  <c r="G167" i="6"/>
  <c r="G141" i="6"/>
  <c r="G142" i="6"/>
  <c r="G168" i="6"/>
  <c r="G160" i="6"/>
  <c r="G134" i="6"/>
  <c r="G144" i="6"/>
  <c r="G170" i="6"/>
  <c r="P196" i="6"/>
  <c r="D137" i="6"/>
  <c r="D165" i="6"/>
  <c r="D139" i="6"/>
  <c r="D171" i="6"/>
  <c r="D145" i="6"/>
  <c r="D152" i="6"/>
  <c r="D178" i="6"/>
  <c r="D133" i="6"/>
  <c r="D159" i="6"/>
  <c r="O253" i="6"/>
  <c r="Q168" i="6"/>
  <c r="Q142" i="6"/>
  <c r="Q135" i="6"/>
  <c r="Q161" i="6"/>
  <c r="Q146" i="6"/>
  <c r="Q172" i="6"/>
  <c r="Q145" i="6"/>
  <c r="Q171" i="6"/>
  <c r="P180" i="6"/>
  <c r="P181" i="6" s="1"/>
  <c r="P185" i="6"/>
  <c r="R253" i="6"/>
  <c r="M169" i="6"/>
  <c r="M143" i="6"/>
  <c r="M133" i="6"/>
  <c r="M159" i="6"/>
  <c r="M138" i="6"/>
  <c r="M164" i="6"/>
  <c r="M165" i="6"/>
  <c r="M139" i="6"/>
  <c r="J140" i="6"/>
  <c r="J166" i="6"/>
  <c r="J135" i="6"/>
  <c r="J161" i="6"/>
  <c r="J152" i="6"/>
  <c r="J178" i="6"/>
  <c r="J160" i="6"/>
  <c r="J134" i="6"/>
  <c r="J145" i="6"/>
  <c r="J171" i="6"/>
  <c r="R166" i="6"/>
  <c r="R140" i="6"/>
  <c r="R150" i="6"/>
  <c r="R176" i="6"/>
  <c r="R138" i="6"/>
  <c r="R164" i="6"/>
  <c r="R137" i="6"/>
  <c r="R142" i="6"/>
  <c r="R168" i="6"/>
  <c r="S159" i="6"/>
  <c r="S133" i="6"/>
  <c r="S150" i="6"/>
  <c r="S176" i="6"/>
  <c r="S167" i="6"/>
  <c r="S141" i="6"/>
  <c r="S165" i="6"/>
  <c r="S139" i="6"/>
  <c r="I144" i="6"/>
  <c r="I170" i="6"/>
  <c r="I152" i="6"/>
  <c r="I178" i="6"/>
  <c r="I161" i="6"/>
  <c r="I135" i="6"/>
  <c r="H138" i="6"/>
  <c r="H164" i="6"/>
  <c r="H137" i="6"/>
  <c r="P191" i="6"/>
  <c r="B134" i="6"/>
  <c r="B160" i="6"/>
  <c r="B152" i="6"/>
  <c r="B178" i="6"/>
  <c r="S253" i="6"/>
  <c r="K168" i="6"/>
  <c r="K142" i="6"/>
  <c r="K167" i="6"/>
  <c r="K141" i="6"/>
  <c r="K137" i="6"/>
  <c r="P188" i="6"/>
  <c r="E170" i="6"/>
  <c r="E144" i="6"/>
  <c r="E160" i="6"/>
  <c r="E134" i="6"/>
  <c r="B253" i="6"/>
  <c r="O161" i="6"/>
  <c r="O135" i="6"/>
  <c r="O178" i="6"/>
  <c r="O152" i="6"/>
  <c r="O168" i="6"/>
  <c r="O142" i="6"/>
  <c r="N140" i="6"/>
  <c r="N166" i="6"/>
  <c r="N173" i="6"/>
  <c r="N147" i="6"/>
  <c r="L173" i="6"/>
  <c r="L147" i="6"/>
  <c r="L152" i="6"/>
  <c r="L178" i="6"/>
  <c r="L176" i="6"/>
  <c r="L150" i="6"/>
  <c r="C153" i="6"/>
  <c r="G172" i="6"/>
  <c r="G146" i="6"/>
  <c r="G166" i="6"/>
  <c r="G140" i="6"/>
  <c r="D128" i="6"/>
  <c r="D127" i="6"/>
  <c r="D158" i="6"/>
  <c r="D132" i="6"/>
  <c r="D160" i="6"/>
  <c r="D134" i="6"/>
  <c r="D138" i="6"/>
  <c r="D164" i="6"/>
  <c r="P194" i="6"/>
  <c r="Q147" i="6"/>
  <c r="Q173" i="6"/>
  <c r="Q167" i="6"/>
  <c r="Q141" i="6"/>
  <c r="F190" i="6"/>
  <c r="F162" i="6"/>
  <c r="J168" i="6"/>
  <c r="J142" i="6"/>
  <c r="C205" i="6"/>
  <c r="R135" i="6"/>
  <c r="R161" i="6"/>
  <c r="R160" i="6"/>
  <c r="R134" i="6"/>
  <c r="S137" i="6"/>
  <c r="S140" i="6"/>
  <c r="S166" i="6"/>
  <c r="S178" i="6"/>
  <c r="S152" i="6"/>
  <c r="S164" i="6"/>
  <c r="S138" i="6"/>
  <c r="I173" i="6"/>
  <c r="I147" i="6"/>
  <c r="I171" i="6"/>
  <c r="I145" i="6"/>
  <c r="H178" i="6"/>
  <c r="H152" i="6"/>
  <c r="H146" i="6"/>
  <c r="H172" i="6"/>
  <c r="B159" i="6"/>
  <c r="B133" i="6"/>
  <c r="B169" i="6"/>
  <c r="B143" i="6"/>
  <c r="P204" i="6"/>
  <c r="K134" i="6"/>
  <c r="K160" i="6"/>
  <c r="K173" i="6"/>
  <c r="K147" i="6"/>
  <c r="K128" i="6"/>
  <c r="K127" i="6"/>
  <c r="K132" i="6"/>
  <c r="K158" i="6"/>
  <c r="C188" i="6"/>
  <c r="E150" i="6"/>
  <c r="E176" i="6"/>
  <c r="E169" i="6"/>
  <c r="E143" i="6"/>
  <c r="E178" i="6"/>
  <c r="E152" i="6"/>
  <c r="P193" i="6"/>
  <c r="O137" i="6"/>
  <c r="O173" i="6"/>
  <c r="O147" i="6"/>
  <c r="N168" i="6"/>
  <c r="N142" i="6"/>
  <c r="N158" i="6"/>
  <c r="N132" i="6"/>
  <c r="N153" i="6" s="1"/>
  <c r="N163" i="6" s="1"/>
  <c r="N128" i="6"/>
  <c r="N127" i="6"/>
  <c r="D285" i="6"/>
  <c r="L165" i="6"/>
  <c r="L139" i="6"/>
  <c r="G151" i="6"/>
  <c r="G177" i="6"/>
  <c r="G176" i="6"/>
  <c r="G150" i="6"/>
  <c r="G145" i="6"/>
  <c r="G171" i="6"/>
  <c r="D146" i="6"/>
  <c r="D172" i="6"/>
  <c r="P253" i="6"/>
  <c r="Q177" i="6"/>
  <c r="Q151" i="6"/>
  <c r="Q165" i="6"/>
  <c r="Q139" i="6"/>
  <c r="Q170" i="6"/>
  <c r="Q144" i="6"/>
  <c r="Q140" i="6"/>
  <c r="Q166" i="6"/>
  <c r="Q137" i="6"/>
  <c r="G253" i="6"/>
  <c r="M171" i="6"/>
  <c r="M145" i="6"/>
  <c r="M161" i="6"/>
  <c r="M135" i="6"/>
  <c r="M151" i="6"/>
  <c r="M177" i="6"/>
  <c r="J150" i="6"/>
  <c r="J176" i="6"/>
  <c r="J137" i="6"/>
  <c r="J159" i="6"/>
  <c r="J133" i="6"/>
  <c r="J132" i="6"/>
  <c r="J128" i="6"/>
  <c r="J158" i="6"/>
  <c r="J127" i="6"/>
  <c r="R151" i="6"/>
  <c r="R177" i="6"/>
  <c r="R152" i="6"/>
  <c r="R178" i="6"/>
  <c r="R139" i="6"/>
  <c r="R165" i="6"/>
  <c r="S172" i="6"/>
  <c r="S146" i="6"/>
  <c r="S169" i="6"/>
  <c r="S143" i="6"/>
  <c r="S132" i="6"/>
  <c r="S128" i="6"/>
  <c r="S158" i="6"/>
  <c r="S127" i="6"/>
  <c r="S144" i="6"/>
  <c r="S170" i="6"/>
  <c r="I159" i="6"/>
  <c r="I133" i="6"/>
  <c r="I141" i="6"/>
  <c r="I167" i="6"/>
  <c r="I143" i="6"/>
  <c r="I169" i="6"/>
  <c r="I172" i="6"/>
  <c r="I146" i="6"/>
  <c r="I176" i="6"/>
  <c r="I150" i="6"/>
  <c r="H134" i="6"/>
  <c r="H160" i="6"/>
  <c r="H139" i="6"/>
  <c r="H165" i="6"/>
  <c r="H128" i="6"/>
  <c r="H127" i="6"/>
  <c r="H132" i="6"/>
  <c r="H158" i="6"/>
  <c r="H140" i="6"/>
  <c r="H166" i="6"/>
  <c r="H144" i="6"/>
  <c r="H170" i="6"/>
  <c r="J253" i="6"/>
  <c r="B172" i="6"/>
  <c r="B146" i="6"/>
  <c r="B132" i="6"/>
  <c r="B158" i="6"/>
  <c r="B127" i="6"/>
  <c r="B128" i="6" s="1"/>
  <c r="B140" i="6"/>
  <c r="B166" i="6"/>
  <c r="B168" i="6"/>
  <c r="B142" i="6"/>
  <c r="B167" i="6"/>
  <c r="B141" i="6"/>
  <c r="K178" i="6"/>
  <c r="K152" i="6"/>
  <c r="K151" i="6"/>
  <c r="K177" i="6"/>
  <c r="K166" i="6"/>
  <c r="K140" i="6"/>
  <c r="K161" i="6"/>
  <c r="K135" i="6"/>
  <c r="I253" i="6"/>
  <c r="E137" i="6"/>
  <c r="E171" i="6"/>
  <c r="E145" i="6"/>
  <c r="E159" i="6"/>
  <c r="E133" i="6"/>
  <c r="E138" i="6"/>
  <c r="E164" i="6"/>
  <c r="E128" i="6"/>
  <c r="E127" i="6"/>
  <c r="E132" i="6"/>
  <c r="E158" i="6"/>
  <c r="O177" i="6"/>
  <c r="O151" i="6"/>
  <c r="O144" i="6"/>
  <c r="O170" i="6"/>
  <c r="O141" i="6"/>
  <c r="O167" i="6"/>
  <c r="O165" i="6"/>
  <c r="O139" i="6"/>
  <c r="N170" i="6"/>
  <c r="N144" i="6"/>
  <c r="N141" i="6"/>
  <c r="N167" i="6"/>
  <c r="N177" i="6"/>
  <c r="N151" i="6"/>
  <c r="N133" i="6"/>
  <c r="N159" i="6"/>
  <c r="N164" i="6"/>
  <c r="N138" i="6"/>
  <c r="L170" i="6"/>
  <c r="L144" i="6"/>
  <c r="L141" i="6"/>
  <c r="L167" i="6"/>
  <c r="L161" i="6"/>
  <c r="L135" i="6"/>
  <c r="L169" i="6"/>
  <c r="L143" i="6"/>
  <c r="L132" i="6"/>
  <c r="L158" i="6"/>
  <c r="L128" i="6"/>
  <c r="L127" i="6"/>
  <c r="E253" i="6"/>
  <c r="C195" i="6"/>
  <c r="C191" i="6"/>
  <c r="Q253" i="6"/>
  <c r="G161" i="6"/>
  <c r="G135" i="6"/>
  <c r="G163" i="6"/>
  <c r="G137" i="6"/>
  <c r="G162" i="6"/>
  <c r="G159" i="6"/>
  <c r="G133" i="6"/>
  <c r="G152" i="6"/>
  <c r="G178" i="6"/>
  <c r="G158" i="6"/>
  <c r="G132" i="6"/>
  <c r="G128" i="6"/>
  <c r="G127" i="6"/>
  <c r="P198" i="6"/>
  <c r="D141" i="6"/>
  <c r="D167" i="6"/>
  <c r="D169" i="6"/>
  <c r="D143" i="6"/>
  <c r="D140" i="6"/>
  <c r="D166" i="6"/>
  <c r="D177" i="6"/>
  <c r="D151" i="6"/>
  <c r="D142" i="6"/>
  <c r="D168" i="6"/>
  <c r="K253" i="6"/>
  <c r="C187" i="6"/>
  <c r="Q178" i="6"/>
  <c r="Q152" i="6"/>
  <c r="Q134" i="6"/>
  <c r="Q160" i="6"/>
  <c r="Q169" i="6"/>
  <c r="Q143" i="6"/>
  <c r="Q176" i="6"/>
  <c r="Q150" i="6"/>
  <c r="Q159" i="6"/>
  <c r="Q133" i="6"/>
  <c r="M141" i="6"/>
  <c r="M167" i="6"/>
  <c r="M176" i="6"/>
  <c r="M150" i="6"/>
  <c r="M146" i="6"/>
  <c r="M172" i="6"/>
  <c r="M158" i="6"/>
  <c r="M127" i="6"/>
  <c r="M128" i="6"/>
  <c r="M132" i="6"/>
  <c r="M140" i="6"/>
  <c r="M166" i="6"/>
  <c r="P189" i="6"/>
  <c r="P206" i="6" s="1"/>
  <c r="J144" i="6"/>
  <c r="J170" i="6"/>
  <c r="J164" i="6"/>
  <c r="J138" i="6"/>
  <c r="J173" i="6"/>
  <c r="J147" i="6"/>
  <c r="J177" i="6"/>
  <c r="J151" i="6"/>
  <c r="J143" i="6"/>
  <c r="J169" i="6"/>
  <c r="C198" i="6"/>
  <c r="R144" i="6"/>
  <c r="R170" i="6"/>
  <c r="R143" i="6"/>
  <c r="R169" i="6"/>
  <c r="R167" i="6"/>
  <c r="R141" i="6"/>
  <c r="R146" i="6"/>
  <c r="R172" i="6"/>
  <c r="R145" i="6"/>
  <c r="R171" i="6"/>
  <c r="M253" i="6"/>
  <c r="S135" i="6"/>
  <c r="S161" i="6"/>
  <c r="S168" i="6"/>
  <c r="S142" i="6"/>
  <c r="S173" i="6"/>
  <c r="S147" i="6"/>
  <c r="S145" i="6"/>
  <c r="S171" i="6"/>
  <c r="S151" i="6"/>
  <c r="S177" i="6"/>
  <c r="M224" i="11"/>
  <c r="M281" i="11" s="1"/>
  <c r="BL281" i="11" s="1"/>
  <c r="M213" i="11"/>
  <c r="M240" i="11" s="1"/>
  <c r="M229" i="11"/>
  <c r="M272" i="11" s="1"/>
  <c r="BL272" i="11" s="1"/>
  <c r="M215" i="11"/>
  <c r="M242" i="11" s="1"/>
  <c r="M218" i="11"/>
  <c r="M275" i="11" s="1"/>
  <c r="BL275" i="11" s="1"/>
  <c r="M222" i="11"/>
  <c r="M277" i="11" s="1"/>
  <c r="BL277" i="11" s="1"/>
  <c r="M230" i="11"/>
  <c r="M271" i="11" s="1"/>
  <c r="BL271" i="11" s="1"/>
  <c r="M211" i="11"/>
  <c r="M266" i="11" s="1"/>
  <c r="BL266" i="11" s="1"/>
  <c r="M219" i="11"/>
  <c r="M246" i="11" s="1"/>
  <c r="M220" i="11"/>
  <c r="M247" i="11" s="1"/>
  <c r="M221" i="11"/>
  <c r="M248" i="11" s="1"/>
  <c r="M223" i="11"/>
  <c r="M250" i="11" s="1"/>
  <c r="B219" i="11"/>
  <c r="B278" i="11" s="1"/>
  <c r="B221" i="11"/>
  <c r="B276" i="11" s="1"/>
  <c r="B220" i="11"/>
  <c r="B247" i="11" s="1"/>
  <c r="H163" i="11"/>
  <c r="E163" i="11"/>
  <c r="D189" i="11"/>
  <c r="D206" i="11" s="1"/>
  <c r="D214" i="11" s="1"/>
  <c r="D180" i="11"/>
  <c r="D181" i="11" s="1"/>
  <c r="L163" i="11"/>
  <c r="K221" i="11"/>
  <c r="K230" i="11"/>
  <c r="K213" i="11"/>
  <c r="K229" i="11"/>
  <c r="K224" i="11"/>
  <c r="K217" i="11"/>
  <c r="K218" i="11"/>
  <c r="K211" i="11"/>
  <c r="K212" i="11"/>
  <c r="K225" i="11"/>
  <c r="K220" i="11"/>
  <c r="K210" i="11"/>
  <c r="K219" i="11"/>
  <c r="K216" i="11"/>
  <c r="K222" i="11"/>
  <c r="K223" i="11"/>
  <c r="K228" i="11"/>
  <c r="K215" i="11"/>
  <c r="C163" i="11"/>
  <c r="N189" i="11"/>
  <c r="N206" i="11" s="1"/>
  <c r="N214" i="11" s="1"/>
  <c r="N180" i="11"/>
  <c r="N181" i="11" s="1"/>
  <c r="M311" i="11"/>
  <c r="M313" i="11" s="1"/>
  <c r="B240" i="11"/>
  <c r="B263" i="11"/>
  <c r="K214" i="11"/>
  <c r="J163" i="11"/>
  <c r="G190" i="11"/>
  <c r="G162" i="11"/>
  <c r="G294" i="11" s="1"/>
  <c r="O189" i="11"/>
  <c r="O206" i="11" s="1"/>
  <c r="O180" i="11"/>
  <c r="O181" i="11" s="1"/>
  <c r="K295" i="11"/>
  <c r="I189" i="11"/>
  <c r="I206" i="11" s="1"/>
  <c r="I180" i="11"/>
  <c r="I181" i="11" s="1"/>
  <c r="P311" i="11"/>
  <c r="P163" i="11"/>
  <c r="F189" i="11"/>
  <c r="F206" i="11" s="1"/>
  <c r="F214" i="11" s="1"/>
  <c r="F180" i="11"/>
  <c r="F181" i="11" s="1"/>
  <c r="M239" i="11"/>
  <c r="B215" i="11" l="1"/>
  <c r="B268" i="11" s="1"/>
  <c r="B230" i="11"/>
  <c r="B257" i="11" s="1"/>
  <c r="B222" i="11"/>
  <c r="B277" i="11" s="1"/>
  <c r="B225" i="11"/>
  <c r="B214" i="11"/>
  <c r="Y258" i="11"/>
  <c r="Y283" i="11" s="1"/>
  <c r="Y264" i="11"/>
  <c r="Y265" i="11" s="1"/>
  <c r="Y282" i="11" s="1"/>
  <c r="B237" i="11"/>
  <c r="M263" i="11"/>
  <c r="BL263" i="11" s="1"/>
  <c r="M241" i="11"/>
  <c r="B311" i="11"/>
  <c r="B313" i="11" s="1"/>
  <c r="B250" i="11"/>
  <c r="B264" i="11"/>
  <c r="B265" i="11" s="1"/>
  <c r="M276" i="11"/>
  <c r="BL276" i="11" s="1"/>
  <c r="M252" i="11"/>
  <c r="M255" i="11"/>
  <c r="B256" i="11"/>
  <c r="B244" i="11"/>
  <c r="M262" i="11"/>
  <c r="M243" i="11"/>
  <c r="M232" i="11"/>
  <c r="M233" i="11" s="1"/>
  <c r="M249" i="11"/>
  <c r="M245" i="11"/>
  <c r="M251" i="11"/>
  <c r="B242" i="11"/>
  <c r="B271" i="11"/>
  <c r="B249" i="11"/>
  <c r="M278" i="11"/>
  <c r="BL278" i="11" s="1"/>
  <c r="B238" i="11"/>
  <c r="M274" i="11"/>
  <c r="BL274" i="11" s="1"/>
  <c r="M257" i="11"/>
  <c r="M256" i="11"/>
  <c r="B255" i="11"/>
  <c r="M280" i="11"/>
  <c r="BL280" i="11" s="1"/>
  <c r="B243" i="11"/>
  <c r="M268" i="11"/>
  <c r="BL268" i="11" s="1"/>
  <c r="B251" i="11"/>
  <c r="B245" i="11"/>
  <c r="M238" i="11"/>
  <c r="P215" i="6"/>
  <c r="P220" i="6"/>
  <c r="P211" i="6"/>
  <c r="P228" i="6"/>
  <c r="P224" i="6"/>
  <c r="P222" i="6"/>
  <c r="P221" i="6"/>
  <c r="P210" i="6"/>
  <c r="P214" i="6"/>
  <c r="P230" i="6"/>
  <c r="P216" i="6"/>
  <c r="P219" i="6"/>
  <c r="P218" i="6"/>
  <c r="P212" i="6"/>
  <c r="P225" i="6"/>
  <c r="P213" i="6"/>
  <c r="P229" i="6"/>
  <c r="P223" i="6"/>
  <c r="P217" i="6"/>
  <c r="N190" i="6"/>
  <c r="N162" i="6"/>
  <c r="R194" i="6"/>
  <c r="M185" i="6"/>
  <c r="Q186" i="6"/>
  <c r="Q205" i="6"/>
  <c r="D204" i="6"/>
  <c r="D196" i="6"/>
  <c r="G185" i="6"/>
  <c r="G180" i="6"/>
  <c r="G181" i="6" s="1"/>
  <c r="L185" i="6"/>
  <c r="N186" i="6"/>
  <c r="E185" i="6"/>
  <c r="H197" i="6"/>
  <c r="H192" i="6"/>
  <c r="I196" i="6"/>
  <c r="R192" i="6"/>
  <c r="M188" i="6"/>
  <c r="G285" i="6"/>
  <c r="Q193" i="6"/>
  <c r="P285" i="6"/>
  <c r="BO285" i="6" s="1"/>
  <c r="G198" i="6"/>
  <c r="G204" i="6"/>
  <c r="K153" i="6"/>
  <c r="B186" i="6"/>
  <c r="I200" i="6"/>
  <c r="S205" i="6"/>
  <c r="R188" i="6"/>
  <c r="D185" i="6"/>
  <c r="G193" i="6"/>
  <c r="N193" i="6"/>
  <c r="B285" i="6"/>
  <c r="K194" i="6"/>
  <c r="R193" i="6"/>
  <c r="J187" i="6"/>
  <c r="M192" i="6"/>
  <c r="Q198" i="6"/>
  <c r="Q188" i="6"/>
  <c r="D205" i="6"/>
  <c r="O191" i="6"/>
  <c r="H285" i="6"/>
  <c r="B188" i="6"/>
  <c r="B203" i="6"/>
  <c r="H203" i="6"/>
  <c r="D197" i="6"/>
  <c r="L186" i="6"/>
  <c r="L191" i="6"/>
  <c r="O196" i="6"/>
  <c r="I190" i="6"/>
  <c r="R200" i="6"/>
  <c r="M205" i="6"/>
  <c r="G200" i="6"/>
  <c r="L195" i="6"/>
  <c r="O186" i="6"/>
  <c r="K196" i="6"/>
  <c r="B197" i="6"/>
  <c r="I204" i="6"/>
  <c r="S198" i="6"/>
  <c r="R196" i="6"/>
  <c r="M153" i="6"/>
  <c r="D193" i="6"/>
  <c r="G205" i="6"/>
  <c r="G188" i="6"/>
  <c r="E285" i="6"/>
  <c r="L197" i="6"/>
  <c r="E153" i="6"/>
  <c r="H153" i="6"/>
  <c r="I203" i="6"/>
  <c r="I186" i="6"/>
  <c r="S196" i="6"/>
  <c r="N185" i="6"/>
  <c r="O200" i="6"/>
  <c r="K187" i="6"/>
  <c r="H199" i="6"/>
  <c r="S193" i="6"/>
  <c r="L200" i="6"/>
  <c r="B205" i="6"/>
  <c r="S194" i="6"/>
  <c r="S186" i="6"/>
  <c r="R203" i="6"/>
  <c r="J205" i="6"/>
  <c r="M191" i="6"/>
  <c r="O285" i="6"/>
  <c r="D192" i="6"/>
  <c r="O193" i="6"/>
  <c r="E194" i="6"/>
  <c r="K192" i="6"/>
  <c r="B200" i="6"/>
  <c r="I189" i="6"/>
  <c r="R186" i="6"/>
  <c r="M187" i="6"/>
  <c r="S204" i="6"/>
  <c r="S188" i="6"/>
  <c r="R198" i="6"/>
  <c r="R197" i="6"/>
  <c r="J196" i="6"/>
  <c r="J197" i="6"/>
  <c r="M193" i="6"/>
  <c r="G153" i="6"/>
  <c r="G190" i="6"/>
  <c r="Q285" i="6"/>
  <c r="L196" i="6"/>
  <c r="N191" i="6"/>
  <c r="N204" i="6"/>
  <c r="N197" i="6"/>
  <c r="O204" i="6"/>
  <c r="E186" i="6"/>
  <c r="K204" i="6"/>
  <c r="B193" i="6"/>
  <c r="B153" i="6"/>
  <c r="J285" i="6"/>
  <c r="I199" i="6"/>
  <c r="S153" i="6"/>
  <c r="S199" i="6"/>
  <c r="J185" i="6"/>
  <c r="J186" i="6"/>
  <c r="J203" i="6"/>
  <c r="Q197" i="6"/>
  <c r="Q204" i="6"/>
  <c r="G203" i="6"/>
  <c r="L192" i="6"/>
  <c r="N195" i="6"/>
  <c r="E203" i="6"/>
  <c r="K185" i="6"/>
  <c r="R187" i="6"/>
  <c r="Q200" i="6"/>
  <c r="D191" i="6"/>
  <c r="D153" i="6"/>
  <c r="C163" i="6"/>
  <c r="N200" i="6"/>
  <c r="O195" i="6"/>
  <c r="O188" i="6"/>
  <c r="E187" i="6"/>
  <c r="B187" i="6"/>
  <c r="S192" i="6"/>
  <c r="R191" i="6"/>
  <c r="J188" i="6"/>
  <c r="M186" i="6"/>
  <c r="Q195" i="6"/>
  <c r="D198" i="6"/>
  <c r="G197" i="6"/>
  <c r="G195" i="6"/>
  <c r="L198" i="6"/>
  <c r="L193" i="6"/>
  <c r="N192" i="6"/>
  <c r="N205" i="6"/>
  <c r="O198" i="6"/>
  <c r="E199" i="6"/>
  <c r="K191" i="6"/>
  <c r="H186" i="6"/>
  <c r="I187" i="6"/>
  <c r="I193" i="6"/>
  <c r="I153" i="6"/>
  <c r="M195" i="6"/>
  <c r="G192" i="6"/>
  <c r="L187" i="6"/>
  <c r="N203" i="6"/>
  <c r="E195" i="6"/>
  <c r="B198" i="6"/>
  <c r="H195" i="6"/>
  <c r="S187" i="6"/>
  <c r="R185" i="6"/>
  <c r="J199" i="6"/>
  <c r="Q191" i="6"/>
  <c r="G191" i="6"/>
  <c r="N199" i="6"/>
  <c r="E193" i="6"/>
  <c r="L285" i="6"/>
  <c r="H188" i="6"/>
  <c r="S200" i="6"/>
  <c r="J200" i="6"/>
  <c r="M203" i="6"/>
  <c r="Q196" i="6"/>
  <c r="K285" i="6"/>
  <c r="G186" i="6"/>
  <c r="N194" i="6"/>
  <c r="O197" i="6"/>
  <c r="E191" i="6"/>
  <c r="K188" i="6"/>
  <c r="B194" i="6"/>
  <c r="H185" i="6"/>
  <c r="R204" i="6"/>
  <c r="E205" i="6"/>
  <c r="K200" i="6"/>
  <c r="H205" i="6"/>
  <c r="S285" i="6"/>
  <c r="I197" i="6"/>
  <c r="R285" i="6"/>
  <c r="E188" i="6"/>
  <c r="B189" i="6"/>
  <c r="H204" i="6"/>
  <c r="O185" i="6"/>
  <c r="K203" i="6"/>
  <c r="R199" i="6"/>
  <c r="M199" i="6"/>
  <c r="M194" i="6"/>
  <c r="Q187" i="6"/>
  <c r="D195" i="6"/>
  <c r="D194" i="6"/>
  <c r="G189" i="6"/>
  <c r="L153" i="6"/>
  <c r="L188" i="6"/>
  <c r="O192" i="6"/>
  <c r="E198" i="6"/>
  <c r="I285" i="6"/>
  <c r="B199" i="6"/>
  <c r="S185" i="6"/>
  <c r="J153" i="6"/>
  <c r="M204" i="6"/>
  <c r="Q192" i="6"/>
  <c r="J195" i="6"/>
  <c r="L203" i="6"/>
  <c r="O205" i="6"/>
  <c r="E197" i="6"/>
  <c r="I188" i="6"/>
  <c r="J198" i="6"/>
  <c r="J193" i="6"/>
  <c r="N198" i="6"/>
  <c r="O187" i="6"/>
  <c r="K199" i="6"/>
  <c r="B191" i="6"/>
  <c r="H194" i="6"/>
  <c r="J194" i="6"/>
  <c r="N187" i="6"/>
  <c r="E204" i="6"/>
  <c r="H196" i="6"/>
  <c r="R153" i="6"/>
  <c r="J192" i="6"/>
  <c r="Q185" i="6"/>
  <c r="D200" i="6"/>
  <c r="G196" i="6"/>
  <c r="O199" i="6"/>
  <c r="K198" i="6"/>
  <c r="S195" i="6"/>
  <c r="M285" i="6"/>
  <c r="J204" i="6"/>
  <c r="J191" i="6"/>
  <c r="Q203" i="6"/>
  <c r="L194" i="6"/>
  <c r="O194" i="6"/>
  <c r="K193" i="6"/>
  <c r="K205" i="6"/>
  <c r="B195" i="6"/>
  <c r="B185" i="6"/>
  <c r="B180" i="6"/>
  <c r="B181" i="6" s="1"/>
  <c r="H193" i="6"/>
  <c r="H187" i="6"/>
  <c r="I194" i="6"/>
  <c r="S197" i="6"/>
  <c r="R205" i="6"/>
  <c r="M198" i="6"/>
  <c r="D199" i="6"/>
  <c r="E196" i="6"/>
  <c r="B196" i="6"/>
  <c r="I198" i="6"/>
  <c r="S191" i="6"/>
  <c r="F189" i="6"/>
  <c r="F206" i="6" s="1"/>
  <c r="F180" i="6"/>
  <c r="F181" i="6" s="1"/>
  <c r="Q194" i="6"/>
  <c r="D187" i="6"/>
  <c r="G199" i="6"/>
  <c r="L205" i="6"/>
  <c r="K195" i="6"/>
  <c r="H191" i="6"/>
  <c r="I205" i="6"/>
  <c r="S203" i="6"/>
  <c r="R195" i="6"/>
  <c r="M196" i="6"/>
  <c r="Q199" i="6"/>
  <c r="D186" i="6"/>
  <c r="G187" i="6"/>
  <c r="G194" i="6"/>
  <c r="L199" i="6"/>
  <c r="L204" i="6"/>
  <c r="O203" i="6"/>
  <c r="E192" i="6"/>
  <c r="K197" i="6"/>
  <c r="B190" i="6"/>
  <c r="B192" i="6"/>
  <c r="H200" i="6"/>
  <c r="I192" i="6"/>
  <c r="I191" i="6"/>
  <c r="I180" i="6"/>
  <c r="I181" i="6" s="1"/>
  <c r="I185" i="6"/>
  <c r="M197" i="6"/>
  <c r="D188" i="6"/>
  <c r="D203" i="6"/>
  <c r="N188" i="6"/>
  <c r="O153" i="6"/>
  <c r="K186" i="6"/>
  <c r="M200" i="6"/>
  <c r="Q153" i="6"/>
  <c r="N285" i="6"/>
  <c r="N196" i="6"/>
  <c r="E200" i="6"/>
  <c r="B204" i="6"/>
  <c r="H198" i="6"/>
  <c r="I195" i="6"/>
  <c r="M279" i="11"/>
  <c r="BL279" i="11" s="1"/>
  <c r="B248" i="11"/>
  <c r="B246" i="11"/>
  <c r="B232" i="11"/>
  <c r="B233" i="11" s="1"/>
  <c r="B279" i="11"/>
  <c r="P190" i="11"/>
  <c r="P162" i="11"/>
  <c r="P294" i="11" s="1"/>
  <c r="K268" i="11"/>
  <c r="K242" i="11"/>
  <c r="K243" i="11"/>
  <c r="K270" i="11"/>
  <c r="K274" i="11"/>
  <c r="K244" i="11"/>
  <c r="D267" i="11"/>
  <c r="D241" i="11"/>
  <c r="F295" i="11"/>
  <c r="O217" i="11"/>
  <c r="O211" i="11"/>
  <c r="O229" i="11"/>
  <c r="O220" i="11"/>
  <c r="O228" i="11"/>
  <c r="O213" i="11"/>
  <c r="O219" i="11"/>
  <c r="O221" i="11"/>
  <c r="O210" i="11"/>
  <c r="O230" i="11"/>
  <c r="O224" i="11"/>
  <c r="O225" i="11"/>
  <c r="O223" i="11"/>
  <c r="O212" i="11"/>
  <c r="O218" i="11"/>
  <c r="O216" i="11"/>
  <c r="O222" i="11"/>
  <c r="O215" i="11"/>
  <c r="J190" i="11"/>
  <c r="J162" i="11"/>
  <c r="J294" i="11" s="1"/>
  <c r="M258" i="11"/>
  <c r="M283" i="11" s="1"/>
  <c r="BL283" i="11" s="1"/>
  <c r="K269" i="11"/>
  <c r="K255" i="11"/>
  <c r="K281" i="11"/>
  <c r="K251" i="11"/>
  <c r="D225" i="11"/>
  <c r="D224" i="11"/>
  <c r="D220" i="11"/>
  <c r="D222" i="11"/>
  <c r="D228" i="11"/>
  <c r="D213" i="11"/>
  <c r="D229" i="11"/>
  <c r="D212" i="11"/>
  <c r="D217" i="11"/>
  <c r="D223" i="11"/>
  <c r="D219" i="11"/>
  <c r="D216" i="11"/>
  <c r="D230" i="11"/>
  <c r="D210" i="11"/>
  <c r="D218" i="11"/>
  <c r="D211" i="11"/>
  <c r="D221" i="11"/>
  <c r="D215" i="11"/>
  <c r="F241" i="11"/>
  <c r="F267" i="11"/>
  <c r="C190" i="11"/>
  <c r="C162" i="11"/>
  <c r="C294" i="11" s="1"/>
  <c r="K262" i="11"/>
  <c r="K232" i="11"/>
  <c r="K233" i="11" s="1"/>
  <c r="K237" i="11"/>
  <c r="K311" i="11"/>
  <c r="K313" i="11" s="1"/>
  <c r="K238" i="11"/>
  <c r="K266" i="11"/>
  <c r="K272" i="11"/>
  <c r="K256" i="11"/>
  <c r="D295" i="11"/>
  <c r="I224" i="11"/>
  <c r="I225" i="11"/>
  <c r="I228" i="11"/>
  <c r="I230" i="11"/>
  <c r="I211" i="11"/>
  <c r="I222" i="11"/>
  <c r="I212" i="11"/>
  <c r="I218" i="11"/>
  <c r="I217" i="11"/>
  <c r="I223" i="11"/>
  <c r="I219" i="11"/>
  <c r="I216" i="11"/>
  <c r="I229" i="11"/>
  <c r="I210" i="11"/>
  <c r="I213" i="11"/>
  <c r="I220" i="11"/>
  <c r="I221" i="11"/>
  <c r="I215" i="11"/>
  <c r="N267" i="11"/>
  <c r="N241" i="11"/>
  <c r="K273" i="11"/>
  <c r="K252" i="11"/>
  <c r="K271" i="11"/>
  <c r="K257" i="11"/>
  <c r="I214" i="11"/>
  <c r="N295" i="11"/>
  <c r="K278" i="11"/>
  <c r="K246" i="11"/>
  <c r="K239" i="11"/>
  <c r="K276" i="11"/>
  <c r="K248" i="11"/>
  <c r="E190" i="11"/>
  <c r="E162" i="11"/>
  <c r="E294" i="11" s="1"/>
  <c r="I295" i="11"/>
  <c r="O214" i="11"/>
  <c r="G189" i="11"/>
  <c r="G206" i="11" s="1"/>
  <c r="G214" i="11" s="1"/>
  <c r="G180" i="11"/>
  <c r="G181" i="11" s="1"/>
  <c r="K280" i="11"/>
  <c r="K250" i="11"/>
  <c r="L190" i="11"/>
  <c r="L162" i="11"/>
  <c r="L294" i="11" s="1"/>
  <c r="F220" i="11"/>
  <c r="F224" i="11"/>
  <c r="F218" i="11"/>
  <c r="F223" i="11"/>
  <c r="F217" i="11"/>
  <c r="F221" i="11"/>
  <c r="F210" i="11"/>
  <c r="F225" i="11"/>
  <c r="F212" i="11"/>
  <c r="F211" i="11"/>
  <c r="F230" i="11"/>
  <c r="F229" i="11"/>
  <c r="F228" i="11"/>
  <c r="F213" i="11"/>
  <c r="F216" i="11"/>
  <c r="F219" i="11"/>
  <c r="F222" i="11"/>
  <c r="F215" i="11"/>
  <c r="O295" i="11"/>
  <c r="K267" i="11"/>
  <c r="K241" i="11"/>
  <c r="N225" i="11"/>
  <c r="N220" i="11"/>
  <c r="N229" i="11"/>
  <c r="N219" i="11"/>
  <c r="N212" i="11"/>
  <c r="N210" i="11"/>
  <c r="N224" i="11"/>
  <c r="N230" i="11"/>
  <c r="N223" i="11"/>
  <c r="N218" i="11"/>
  <c r="N228" i="11"/>
  <c r="N221" i="11"/>
  <c r="N222" i="11"/>
  <c r="N213" i="11"/>
  <c r="N216" i="11"/>
  <c r="N217" i="11"/>
  <c r="N211" i="11"/>
  <c r="N215" i="11"/>
  <c r="K277" i="11"/>
  <c r="K249" i="11"/>
  <c r="K279" i="11"/>
  <c r="K247" i="11"/>
  <c r="K275" i="11"/>
  <c r="K245" i="11"/>
  <c r="K240" i="11"/>
  <c r="K263" i="11"/>
  <c r="H190" i="11"/>
  <c r="H162" i="11"/>
  <c r="H294" i="11" s="1"/>
  <c r="B273" i="11" l="1"/>
  <c r="B252" i="11"/>
  <c r="B267" i="11"/>
  <c r="B282" i="11" s="1"/>
  <c r="B241" i="11"/>
  <c r="BL262" i="11"/>
  <c r="M264" i="11"/>
  <c r="M265" i="11" s="1"/>
  <c r="K264" i="11"/>
  <c r="K265" i="11" s="1"/>
  <c r="K282" i="11" s="1"/>
  <c r="B258" i="11"/>
  <c r="B283" i="11" s="1"/>
  <c r="F218" i="6"/>
  <c r="F229" i="6"/>
  <c r="F221" i="6"/>
  <c r="F225" i="6"/>
  <c r="F220" i="6"/>
  <c r="F222" i="6"/>
  <c r="F216" i="6"/>
  <c r="F230" i="6"/>
  <c r="F212" i="6"/>
  <c r="F210" i="6"/>
  <c r="F217" i="6"/>
  <c r="F224" i="6"/>
  <c r="F223" i="6"/>
  <c r="F219" i="6"/>
  <c r="F211" i="6"/>
  <c r="F213" i="6"/>
  <c r="F228" i="6"/>
  <c r="F215" i="6"/>
  <c r="F214" i="6"/>
  <c r="C190" i="6"/>
  <c r="C162" i="6"/>
  <c r="E311" i="6"/>
  <c r="E163" i="6"/>
  <c r="N189" i="6"/>
  <c r="N206" i="6" s="1"/>
  <c r="P239" i="6"/>
  <c r="P277" i="6"/>
  <c r="BO277" i="6" s="1"/>
  <c r="P249" i="6"/>
  <c r="L163" i="6"/>
  <c r="S311" i="6"/>
  <c r="S163" i="6"/>
  <c r="Q163" i="6"/>
  <c r="J163" i="6"/>
  <c r="H163" i="6"/>
  <c r="M163" i="6"/>
  <c r="K163" i="6"/>
  <c r="P244" i="6"/>
  <c r="P274" i="6"/>
  <c r="BO274" i="6" s="1"/>
  <c r="P273" i="6"/>
  <c r="BO273" i="6" s="1"/>
  <c r="P252" i="6"/>
  <c r="P270" i="6"/>
  <c r="BO270" i="6" s="1"/>
  <c r="P243" i="6"/>
  <c r="P248" i="6"/>
  <c r="P276" i="6"/>
  <c r="BO276" i="6" s="1"/>
  <c r="P238" i="6"/>
  <c r="P266" i="6"/>
  <c r="BO266" i="6" s="1"/>
  <c r="O163" i="6"/>
  <c r="B206" i="6"/>
  <c r="P250" i="6"/>
  <c r="P280" i="6"/>
  <c r="BO280" i="6" s="1"/>
  <c r="P271" i="6"/>
  <c r="BO271" i="6" s="1"/>
  <c r="P257" i="6"/>
  <c r="P247" i="6"/>
  <c r="P279" i="6"/>
  <c r="BO279" i="6" s="1"/>
  <c r="F295" i="6"/>
  <c r="F313" i="6"/>
  <c r="P272" i="6"/>
  <c r="BO272" i="6" s="1"/>
  <c r="P256" i="6"/>
  <c r="P275" i="6"/>
  <c r="BO275" i="6" s="1"/>
  <c r="P245" i="6"/>
  <c r="P267" i="6"/>
  <c r="BO267" i="6" s="1"/>
  <c r="P241" i="6"/>
  <c r="P251" i="6"/>
  <c r="P281" i="6"/>
  <c r="BO281" i="6" s="1"/>
  <c r="P242" i="6"/>
  <c r="P268" i="6"/>
  <c r="BO268" i="6" s="1"/>
  <c r="I206" i="6"/>
  <c r="R163" i="6"/>
  <c r="D163" i="6"/>
  <c r="N180" i="6"/>
  <c r="N181" i="6" s="1"/>
  <c r="G206" i="6"/>
  <c r="P263" i="6"/>
  <c r="BO263" i="6" s="1"/>
  <c r="P240" i="6"/>
  <c r="P246" i="6"/>
  <c r="P278" i="6"/>
  <c r="BO278" i="6" s="1"/>
  <c r="P237" i="6"/>
  <c r="P258" i="6" s="1"/>
  <c r="P283" i="6" s="1"/>
  <c r="BO283" i="6" s="1"/>
  <c r="P232" i="6"/>
  <c r="P233" i="6" s="1"/>
  <c r="P262" i="6"/>
  <c r="P311" i="6"/>
  <c r="P313" i="6" s="1"/>
  <c r="P255" i="6"/>
  <c r="P269" i="6"/>
  <c r="BO269" i="6" s="1"/>
  <c r="N269" i="11"/>
  <c r="N255" i="11"/>
  <c r="N272" i="11"/>
  <c r="N256" i="11"/>
  <c r="F278" i="11"/>
  <c r="F246" i="11"/>
  <c r="G295" i="11"/>
  <c r="I278" i="11"/>
  <c r="I246" i="11"/>
  <c r="I269" i="11"/>
  <c r="I255" i="11"/>
  <c r="K258" i="11"/>
  <c r="K283" i="11" s="1"/>
  <c r="D266" i="11"/>
  <c r="D238" i="11"/>
  <c r="D270" i="11"/>
  <c r="D243" i="11"/>
  <c r="D239" i="11"/>
  <c r="D277" i="11"/>
  <c r="D249" i="11"/>
  <c r="O242" i="11"/>
  <c r="O268" i="11"/>
  <c r="O239" i="11"/>
  <c r="O271" i="11"/>
  <c r="O257" i="11"/>
  <c r="O263" i="11"/>
  <c r="O240" i="11"/>
  <c r="O266" i="11"/>
  <c r="O238" i="11"/>
  <c r="P189" i="11"/>
  <c r="P206" i="11" s="1"/>
  <c r="P214" i="11" s="1"/>
  <c r="P180" i="11"/>
  <c r="P181" i="11" s="1"/>
  <c r="N268" i="11"/>
  <c r="N242" i="11"/>
  <c r="N263" i="11"/>
  <c r="N240" i="11"/>
  <c r="N275" i="11"/>
  <c r="N245" i="11"/>
  <c r="N262" i="11"/>
  <c r="N264" i="11" s="1"/>
  <c r="N232" i="11"/>
  <c r="N233" i="11" s="1"/>
  <c r="N237" i="11"/>
  <c r="N311" i="11"/>
  <c r="N313" i="11" s="1"/>
  <c r="N279" i="11"/>
  <c r="N247" i="11"/>
  <c r="F243" i="11"/>
  <c r="F270" i="11"/>
  <c r="F271" i="11"/>
  <c r="F257" i="11"/>
  <c r="F262" i="11"/>
  <c r="F232" i="11"/>
  <c r="F233" i="11" s="1"/>
  <c r="F237" i="11"/>
  <c r="F311" i="11"/>
  <c r="F313" i="11" s="1"/>
  <c r="F275" i="11"/>
  <c r="F245" i="11"/>
  <c r="O267" i="11"/>
  <c r="O241" i="11"/>
  <c r="I268" i="11"/>
  <c r="I242" i="11"/>
  <c r="I262" i="11"/>
  <c r="I237" i="11"/>
  <c r="I232" i="11"/>
  <c r="I233" i="11" s="1"/>
  <c r="I311" i="11"/>
  <c r="I313" i="11" s="1"/>
  <c r="I280" i="11"/>
  <c r="I250" i="11"/>
  <c r="I277" i="11"/>
  <c r="I249" i="11"/>
  <c r="I273" i="11"/>
  <c r="I252" i="11"/>
  <c r="D275" i="11"/>
  <c r="D245" i="11"/>
  <c r="D278" i="11"/>
  <c r="D246" i="11"/>
  <c r="D256" i="11"/>
  <c r="D272" i="11"/>
  <c r="D279" i="11"/>
  <c r="D247" i="11"/>
  <c r="J189" i="11"/>
  <c r="J206" i="11" s="1"/>
  <c r="J214" i="11" s="1"/>
  <c r="J180" i="11"/>
  <c r="J181" i="11" s="1"/>
  <c r="O277" i="11"/>
  <c r="O249" i="11"/>
  <c r="O280" i="11"/>
  <c r="O250" i="11"/>
  <c r="O232" i="11"/>
  <c r="O233" i="11" s="1"/>
  <c r="O237" i="11"/>
  <c r="O262" i="11"/>
  <c r="O311" i="11"/>
  <c r="O313" i="11" s="1"/>
  <c r="O269" i="11"/>
  <c r="O255" i="11"/>
  <c r="O274" i="11"/>
  <c r="O244" i="11"/>
  <c r="H189" i="11"/>
  <c r="H206" i="11" s="1"/>
  <c r="H214" i="11" s="1"/>
  <c r="H180" i="11"/>
  <c r="H181" i="11" s="1"/>
  <c r="N266" i="11"/>
  <c r="N238" i="11"/>
  <c r="N277" i="11"/>
  <c r="N249" i="11"/>
  <c r="N250" i="11"/>
  <c r="N280" i="11"/>
  <c r="N239" i="11"/>
  <c r="N273" i="11"/>
  <c r="N252" i="11"/>
  <c r="F268" i="11"/>
  <c r="F242" i="11"/>
  <c r="F263" i="11"/>
  <c r="F240" i="11"/>
  <c r="F266" i="11"/>
  <c r="F238" i="11"/>
  <c r="F276" i="11"/>
  <c r="F248" i="11"/>
  <c r="F281" i="11"/>
  <c r="F251" i="11"/>
  <c r="G219" i="11"/>
  <c r="G225" i="11"/>
  <c r="G224" i="11"/>
  <c r="G223" i="11"/>
  <c r="G221" i="11"/>
  <c r="G222" i="11"/>
  <c r="G229" i="11"/>
  <c r="G217" i="11"/>
  <c r="G211" i="11"/>
  <c r="G213" i="11"/>
  <c r="G230" i="11"/>
  <c r="G228" i="11"/>
  <c r="G218" i="11"/>
  <c r="G212" i="11"/>
  <c r="G210" i="11"/>
  <c r="G220" i="11"/>
  <c r="G216" i="11"/>
  <c r="G215" i="11"/>
  <c r="I267" i="11"/>
  <c r="I241" i="11"/>
  <c r="I276" i="11"/>
  <c r="I248" i="11"/>
  <c r="I256" i="11"/>
  <c r="I272" i="11"/>
  <c r="I274" i="11"/>
  <c r="I244" i="11"/>
  <c r="I266" i="11"/>
  <c r="I238" i="11"/>
  <c r="I281" i="11"/>
  <c r="I251" i="11"/>
  <c r="D242" i="11"/>
  <c r="D268" i="11"/>
  <c r="D262" i="11"/>
  <c r="D232" i="11"/>
  <c r="D233" i="11" s="1"/>
  <c r="D237" i="11"/>
  <c r="D311" i="11"/>
  <c r="D313" i="11" s="1"/>
  <c r="D280" i="11"/>
  <c r="D250" i="11"/>
  <c r="D263" i="11"/>
  <c r="D240" i="11"/>
  <c r="D281" i="11"/>
  <c r="D251" i="11"/>
  <c r="O270" i="11"/>
  <c r="O243" i="11"/>
  <c r="O273" i="11"/>
  <c r="O252" i="11"/>
  <c r="O276" i="11"/>
  <c r="O248" i="11"/>
  <c r="O279" i="11"/>
  <c r="O247" i="11"/>
  <c r="N270" i="11"/>
  <c r="N243" i="11"/>
  <c r="N281" i="11"/>
  <c r="N251" i="11"/>
  <c r="F272" i="11"/>
  <c r="F256" i="11"/>
  <c r="F273" i="11"/>
  <c r="F252" i="11"/>
  <c r="F280" i="11"/>
  <c r="F250" i="11"/>
  <c r="L189" i="11"/>
  <c r="L206" i="11" s="1"/>
  <c r="L180" i="11"/>
  <c r="L181" i="11" s="1"/>
  <c r="I263" i="11"/>
  <c r="I240" i="11"/>
  <c r="I239" i="11"/>
  <c r="N274" i="11"/>
  <c r="N244" i="11"/>
  <c r="N276" i="11"/>
  <c r="N248" i="11"/>
  <c r="N257" i="11"/>
  <c r="N271" i="11"/>
  <c r="N278" i="11"/>
  <c r="N246" i="11"/>
  <c r="F277" i="11"/>
  <c r="F249" i="11"/>
  <c r="F269" i="11"/>
  <c r="F255" i="11"/>
  <c r="F239" i="11"/>
  <c r="F274" i="11"/>
  <c r="F244" i="11"/>
  <c r="F279" i="11"/>
  <c r="F247" i="11"/>
  <c r="G267" i="11"/>
  <c r="G241" i="11"/>
  <c r="E189" i="11"/>
  <c r="E206" i="11" s="1"/>
  <c r="E214" i="11" s="1"/>
  <c r="E180" i="11"/>
  <c r="E181" i="11" s="1"/>
  <c r="I279" i="11"/>
  <c r="I247" i="11"/>
  <c r="I270" i="11"/>
  <c r="I243" i="11"/>
  <c r="I275" i="11"/>
  <c r="I245" i="11"/>
  <c r="I271" i="11"/>
  <c r="I257" i="11"/>
  <c r="C189" i="11"/>
  <c r="C206" i="11" s="1"/>
  <c r="C214" i="11" s="1"/>
  <c r="C180" i="11"/>
  <c r="C181" i="11" s="1"/>
  <c r="D276" i="11"/>
  <c r="D248" i="11"/>
  <c r="D271" i="11"/>
  <c r="D257" i="11"/>
  <c r="D274" i="11"/>
  <c r="D244" i="11"/>
  <c r="D269" i="11"/>
  <c r="D255" i="11"/>
  <c r="D273" i="11"/>
  <c r="D252" i="11"/>
  <c r="O275" i="11"/>
  <c r="O245" i="11"/>
  <c r="O281" i="11"/>
  <c r="O251" i="11"/>
  <c r="O278" i="11"/>
  <c r="O246" i="11"/>
  <c r="O272" i="11"/>
  <c r="O256" i="11"/>
  <c r="F264" i="11" l="1"/>
  <c r="F265" i="11" s="1"/>
  <c r="F282" i="11" s="1"/>
  <c r="BL264" i="11"/>
  <c r="D264" i="11"/>
  <c r="D265" i="11" s="1"/>
  <c r="D282" i="11" s="1"/>
  <c r="O264" i="11"/>
  <c r="O265" i="11" s="1"/>
  <c r="O282" i="11" s="1"/>
  <c r="I264" i="11"/>
  <c r="I265" i="11" s="1"/>
  <c r="I282" i="11" s="1"/>
  <c r="N265" i="11"/>
  <c r="N282" i="11" s="1"/>
  <c r="N220" i="6"/>
  <c r="N225" i="6"/>
  <c r="N230" i="6"/>
  <c r="N224" i="6"/>
  <c r="N215" i="6"/>
  <c r="N212" i="6"/>
  <c r="N211" i="6"/>
  <c r="N210" i="6"/>
  <c r="N216" i="6"/>
  <c r="N222" i="6"/>
  <c r="N223" i="6"/>
  <c r="N221" i="6"/>
  <c r="N229" i="6"/>
  <c r="N228" i="6"/>
  <c r="N219" i="6"/>
  <c r="N213" i="6"/>
  <c r="N218" i="6"/>
  <c r="N217" i="6"/>
  <c r="N214" i="6"/>
  <c r="M190" i="6"/>
  <c r="M162" i="6"/>
  <c r="Q190" i="6"/>
  <c r="Q162" i="6"/>
  <c r="F241" i="6"/>
  <c r="F267" i="6"/>
  <c r="F238" i="6"/>
  <c r="F266" i="6"/>
  <c r="F270" i="6"/>
  <c r="F243" i="6"/>
  <c r="F248" i="6"/>
  <c r="F276" i="6"/>
  <c r="F263" i="6"/>
  <c r="F240" i="6"/>
  <c r="F281" i="6"/>
  <c r="F251" i="6"/>
  <c r="F271" i="6"/>
  <c r="F257" i="6"/>
  <c r="F273" i="6"/>
  <c r="F252" i="6"/>
  <c r="I214" i="6"/>
  <c r="I224" i="6"/>
  <c r="I213" i="6"/>
  <c r="I230" i="6"/>
  <c r="I228" i="6"/>
  <c r="I210" i="6"/>
  <c r="I225" i="6"/>
  <c r="I215" i="6"/>
  <c r="I212" i="6"/>
  <c r="I221" i="6"/>
  <c r="I211" i="6"/>
  <c r="I218" i="6"/>
  <c r="I223" i="6"/>
  <c r="I217" i="6"/>
  <c r="I220" i="6"/>
  <c r="I222" i="6"/>
  <c r="I219" i="6"/>
  <c r="I216" i="6"/>
  <c r="I229" i="6"/>
  <c r="F274" i="6"/>
  <c r="F244" i="6"/>
  <c r="G223" i="6"/>
  <c r="G225" i="6"/>
  <c r="G228" i="6"/>
  <c r="G220" i="6"/>
  <c r="G214" i="6"/>
  <c r="G221" i="6"/>
  <c r="G212" i="6"/>
  <c r="G210" i="6"/>
  <c r="G229" i="6"/>
  <c r="G213" i="6"/>
  <c r="G219" i="6"/>
  <c r="G218" i="6"/>
  <c r="G230" i="6"/>
  <c r="G216" i="6"/>
  <c r="G224" i="6"/>
  <c r="G215" i="6"/>
  <c r="G217" i="6"/>
  <c r="G222" i="6"/>
  <c r="G211" i="6"/>
  <c r="B211" i="6"/>
  <c r="B213" i="6"/>
  <c r="B222" i="6"/>
  <c r="B230" i="6"/>
  <c r="B219" i="6"/>
  <c r="B217" i="6"/>
  <c r="B228" i="6"/>
  <c r="B221" i="6"/>
  <c r="B218" i="6"/>
  <c r="B215" i="6"/>
  <c r="B212" i="6"/>
  <c r="B214" i="6"/>
  <c r="B224" i="6"/>
  <c r="B210" i="6"/>
  <c r="B216" i="6"/>
  <c r="B220" i="6"/>
  <c r="B225" i="6"/>
  <c r="B223" i="6"/>
  <c r="B229" i="6"/>
  <c r="J190" i="6"/>
  <c r="J162" i="6"/>
  <c r="L190" i="6"/>
  <c r="L162" i="6"/>
  <c r="N295" i="6"/>
  <c r="C189" i="6"/>
  <c r="C206" i="6" s="1"/>
  <c r="C180" i="6"/>
  <c r="C181" i="6" s="1"/>
  <c r="F268" i="6"/>
  <c r="F242" i="6"/>
  <c r="F278" i="6"/>
  <c r="F246" i="6"/>
  <c r="F237" i="6"/>
  <c r="F262" i="6"/>
  <c r="F265" i="6" s="1"/>
  <c r="F282" i="6" s="1"/>
  <c r="F232" i="6"/>
  <c r="F233" i="6" s="1"/>
  <c r="F249" i="6"/>
  <c r="F277" i="6"/>
  <c r="F256" i="6"/>
  <c r="F272" i="6"/>
  <c r="BO262" i="6"/>
  <c r="D190" i="6"/>
  <c r="D162" i="6"/>
  <c r="R190" i="6"/>
  <c r="R162" i="6"/>
  <c r="O190" i="6"/>
  <c r="O162" i="6"/>
  <c r="K190" i="6"/>
  <c r="K162" i="6"/>
  <c r="H190" i="6"/>
  <c r="H162" i="6"/>
  <c r="S190" i="6"/>
  <c r="S162" i="6"/>
  <c r="E190" i="6"/>
  <c r="E162" i="6"/>
  <c r="F255" i="6"/>
  <c r="F269" i="6"/>
  <c r="F250" i="6"/>
  <c r="F280" i="6"/>
  <c r="F239" i="6"/>
  <c r="F247" i="6"/>
  <c r="F279" i="6"/>
  <c r="F275" i="6"/>
  <c r="F245" i="6"/>
  <c r="C267" i="11"/>
  <c r="C241" i="11"/>
  <c r="C295" i="11"/>
  <c r="E267" i="11"/>
  <c r="E241" i="11"/>
  <c r="G268" i="11"/>
  <c r="G242" i="11"/>
  <c r="G239" i="11"/>
  <c r="G240" i="11"/>
  <c r="G263" i="11"/>
  <c r="G277" i="11"/>
  <c r="G249" i="11"/>
  <c r="G273" i="11"/>
  <c r="G252" i="11"/>
  <c r="H267" i="11"/>
  <c r="H241" i="11"/>
  <c r="O258" i="11"/>
  <c r="O283" i="11" s="1"/>
  <c r="J241" i="11"/>
  <c r="J267" i="11"/>
  <c r="M282" i="11"/>
  <c r="BL282" i="11" s="1"/>
  <c r="BL265" i="11"/>
  <c r="E220" i="11"/>
  <c r="E225" i="11"/>
  <c r="E228" i="11"/>
  <c r="E210" i="11"/>
  <c r="E311" i="11" s="1"/>
  <c r="E218" i="11"/>
  <c r="E212" i="11"/>
  <c r="E222" i="11"/>
  <c r="E223" i="11"/>
  <c r="E217" i="11"/>
  <c r="E213" i="11"/>
  <c r="E216" i="11"/>
  <c r="E211" i="11"/>
  <c r="E224" i="11"/>
  <c r="E221" i="11"/>
  <c r="E219" i="11"/>
  <c r="E230" i="11"/>
  <c r="E229" i="11"/>
  <c r="E215" i="11"/>
  <c r="L220" i="11"/>
  <c r="L228" i="11"/>
  <c r="L230" i="11"/>
  <c r="L212" i="11"/>
  <c r="L222" i="11"/>
  <c r="L213" i="11"/>
  <c r="L217" i="11"/>
  <c r="L225" i="11"/>
  <c r="L219" i="11"/>
  <c r="L223" i="11"/>
  <c r="L210" i="11"/>
  <c r="L216" i="11"/>
  <c r="L229" i="11"/>
  <c r="L224" i="11"/>
  <c r="L218" i="11"/>
  <c r="L221" i="11"/>
  <c r="L211" i="11"/>
  <c r="L215" i="11"/>
  <c r="D258" i="11"/>
  <c r="D283" i="11" s="1"/>
  <c r="G270" i="11"/>
  <c r="G243" i="11"/>
  <c r="G275" i="11"/>
  <c r="G245" i="11"/>
  <c r="G266" i="11"/>
  <c r="G238" i="11"/>
  <c r="G248" i="11"/>
  <c r="G276" i="11"/>
  <c r="G278" i="11"/>
  <c r="G246" i="11"/>
  <c r="H295" i="11"/>
  <c r="J295" i="11"/>
  <c r="F258" i="11"/>
  <c r="F283" i="11" s="1"/>
  <c r="P267" i="11"/>
  <c r="P241" i="11"/>
  <c r="E295" i="11"/>
  <c r="L214" i="11"/>
  <c r="G279" i="11"/>
  <c r="G247" i="11"/>
  <c r="G269" i="11"/>
  <c r="G255" i="11"/>
  <c r="G274" i="11"/>
  <c r="G244" i="11"/>
  <c r="G280" i="11"/>
  <c r="G250" i="11"/>
  <c r="P218" i="11"/>
  <c r="P220" i="11"/>
  <c r="P222" i="11"/>
  <c r="P228" i="11"/>
  <c r="P223" i="11"/>
  <c r="P224" i="11"/>
  <c r="P213" i="11"/>
  <c r="P219" i="11"/>
  <c r="P212" i="11"/>
  <c r="P229" i="11"/>
  <c r="P230" i="11"/>
  <c r="P221" i="11"/>
  <c r="P225" i="11"/>
  <c r="P211" i="11"/>
  <c r="P217" i="11"/>
  <c r="P210" i="11"/>
  <c r="P216" i="11"/>
  <c r="P215" i="11"/>
  <c r="C216" i="11"/>
  <c r="C229" i="11"/>
  <c r="C225" i="11"/>
  <c r="C224" i="11"/>
  <c r="C218" i="11"/>
  <c r="C220" i="11"/>
  <c r="C223" i="11"/>
  <c r="C217" i="11"/>
  <c r="C222" i="11"/>
  <c r="C219" i="11"/>
  <c r="C213" i="11"/>
  <c r="C212" i="11"/>
  <c r="C230" i="11"/>
  <c r="C221" i="11"/>
  <c r="C228" i="11"/>
  <c r="C211" i="11"/>
  <c r="C210" i="11"/>
  <c r="C215" i="11"/>
  <c r="L295" i="11"/>
  <c r="G262" i="11"/>
  <c r="G237" i="11"/>
  <c r="G232" i="11"/>
  <c r="G233" i="11" s="1"/>
  <c r="G311" i="11"/>
  <c r="G313" i="11" s="1"/>
  <c r="G271" i="11"/>
  <c r="G257" i="11"/>
  <c r="G272" i="11"/>
  <c r="G256" i="11"/>
  <c r="G281" i="11"/>
  <c r="G251" i="11"/>
  <c r="H225" i="11"/>
  <c r="H222" i="11"/>
  <c r="H216" i="11"/>
  <c r="H229" i="11"/>
  <c r="H217" i="11"/>
  <c r="H210" i="11"/>
  <c r="H223" i="11"/>
  <c r="H220" i="11"/>
  <c r="H230" i="11"/>
  <c r="H224" i="11"/>
  <c r="H213" i="11"/>
  <c r="H212" i="11"/>
  <c r="H228" i="11"/>
  <c r="H219" i="11"/>
  <c r="H211" i="11"/>
  <c r="H221" i="11"/>
  <c r="H218" i="11"/>
  <c r="H215" i="11"/>
  <c r="J220" i="11"/>
  <c r="J222" i="11"/>
  <c r="J216" i="11"/>
  <c r="J229" i="11"/>
  <c r="J212" i="11"/>
  <c r="J219" i="11"/>
  <c r="J230" i="11"/>
  <c r="J221" i="11"/>
  <c r="J213" i="11"/>
  <c r="J218" i="11"/>
  <c r="J224" i="11"/>
  <c r="J225" i="11"/>
  <c r="J223" i="11"/>
  <c r="J211" i="11"/>
  <c r="J210" i="11"/>
  <c r="J228" i="11"/>
  <c r="J217" i="11"/>
  <c r="J215" i="11"/>
  <c r="I258" i="11"/>
  <c r="I283" i="11" s="1"/>
  <c r="N258" i="11"/>
  <c r="N283" i="11" s="1"/>
  <c r="P295" i="11"/>
  <c r="P313" i="11"/>
  <c r="G264" i="11" l="1"/>
  <c r="G265" i="11" s="1"/>
  <c r="G282" i="11" s="1"/>
  <c r="E313" i="11"/>
  <c r="B280" i="6"/>
  <c r="B250" i="6"/>
  <c r="B242" i="6"/>
  <c r="B268" i="6"/>
  <c r="G244" i="6"/>
  <c r="G274" i="6"/>
  <c r="G256" i="6"/>
  <c r="G272" i="6"/>
  <c r="G250" i="6"/>
  <c r="G280" i="6"/>
  <c r="I274" i="6"/>
  <c r="I244" i="6"/>
  <c r="I281" i="6"/>
  <c r="I251" i="6"/>
  <c r="N271" i="6"/>
  <c r="N257" i="6"/>
  <c r="H189" i="6"/>
  <c r="H206" i="6" s="1"/>
  <c r="H180" i="6"/>
  <c r="H181" i="6" s="1"/>
  <c r="D189" i="6"/>
  <c r="D206" i="6" s="1"/>
  <c r="D214" i="6"/>
  <c r="D180" i="6"/>
  <c r="D181" i="6" s="1"/>
  <c r="BO264" i="6"/>
  <c r="P265" i="6"/>
  <c r="B272" i="6"/>
  <c r="B256" i="6"/>
  <c r="B270" i="6"/>
  <c r="B243" i="6"/>
  <c r="B239" i="6"/>
  <c r="B255" i="6"/>
  <c r="B269" i="6"/>
  <c r="B249" i="6"/>
  <c r="B277" i="6"/>
  <c r="G277" i="6"/>
  <c r="G249" i="6"/>
  <c r="G243" i="6"/>
  <c r="G270" i="6"/>
  <c r="G263" i="6"/>
  <c r="G240" i="6"/>
  <c r="G276" i="6"/>
  <c r="G248" i="6"/>
  <c r="G273" i="6"/>
  <c r="G252" i="6"/>
  <c r="I256" i="6"/>
  <c r="I272" i="6"/>
  <c r="I247" i="6"/>
  <c r="I279" i="6"/>
  <c r="I266" i="6"/>
  <c r="I238" i="6"/>
  <c r="I252" i="6"/>
  <c r="I273" i="6"/>
  <c r="I240" i="6"/>
  <c r="I263" i="6"/>
  <c r="N240" i="6"/>
  <c r="N263" i="6"/>
  <c r="N276" i="6"/>
  <c r="N248" i="6"/>
  <c r="N237" i="6"/>
  <c r="N232" i="6"/>
  <c r="N233" i="6" s="1"/>
  <c r="N262" i="6"/>
  <c r="N265" i="6" s="1"/>
  <c r="N282" i="6" s="1"/>
  <c r="N311" i="6"/>
  <c r="N313" i="6" s="1"/>
  <c r="N281" i="6"/>
  <c r="N251" i="6"/>
  <c r="S214" i="6"/>
  <c r="S189" i="6"/>
  <c r="S206" i="6" s="1"/>
  <c r="S180" i="6"/>
  <c r="S181" i="6" s="1"/>
  <c r="R189" i="6"/>
  <c r="R206" i="6" s="1"/>
  <c r="R214" i="6" s="1"/>
  <c r="R180" i="6"/>
  <c r="R181" i="6" s="1"/>
  <c r="C219" i="6"/>
  <c r="C221" i="6"/>
  <c r="C230" i="6"/>
  <c r="C220" i="6"/>
  <c r="C223" i="6"/>
  <c r="C225" i="6"/>
  <c r="C217" i="6"/>
  <c r="C228" i="6"/>
  <c r="C222" i="6"/>
  <c r="C218" i="6"/>
  <c r="C224" i="6"/>
  <c r="C210" i="6"/>
  <c r="C211" i="6"/>
  <c r="C213" i="6"/>
  <c r="C212" i="6"/>
  <c r="C229" i="6"/>
  <c r="C216" i="6"/>
  <c r="C215" i="6"/>
  <c r="J189" i="6"/>
  <c r="J206" i="6" s="1"/>
  <c r="J214" i="6"/>
  <c r="J180" i="6"/>
  <c r="J181" i="6" s="1"/>
  <c r="B262" i="6"/>
  <c r="B265" i="6" s="1"/>
  <c r="B282" i="6" s="1"/>
  <c r="B232" i="6"/>
  <c r="B233" i="6" s="1"/>
  <c r="B237" i="6"/>
  <c r="B311" i="6"/>
  <c r="B313" i="6" s="1"/>
  <c r="B274" i="6"/>
  <c r="B244" i="6"/>
  <c r="B240" i="6"/>
  <c r="B263" i="6"/>
  <c r="G271" i="6"/>
  <c r="G257" i="6"/>
  <c r="G267" i="6"/>
  <c r="G241" i="6"/>
  <c r="I243" i="6"/>
  <c r="I270" i="6"/>
  <c r="I248" i="6"/>
  <c r="I276" i="6"/>
  <c r="I262" i="6"/>
  <c r="I232" i="6"/>
  <c r="I233" i="6" s="1"/>
  <c r="I237" i="6"/>
  <c r="I311" i="6"/>
  <c r="I313" i="6" s="1"/>
  <c r="N241" i="6"/>
  <c r="N267" i="6"/>
  <c r="N246" i="6"/>
  <c r="N278" i="6"/>
  <c r="N250" i="6"/>
  <c r="N280" i="6"/>
  <c r="N238" i="6"/>
  <c r="N266" i="6"/>
  <c r="E189" i="6"/>
  <c r="E206" i="6" s="1"/>
  <c r="E214" i="6"/>
  <c r="E180" i="6"/>
  <c r="E181" i="6" s="1"/>
  <c r="O189" i="6"/>
  <c r="O206" i="6" s="1"/>
  <c r="O214" i="6"/>
  <c r="O180" i="6"/>
  <c r="O181" i="6" s="1"/>
  <c r="C295" i="6"/>
  <c r="L189" i="6"/>
  <c r="L206" i="6" s="1"/>
  <c r="L214" i="6"/>
  <c r="L180" i="6"/>
  <c r="L181" i="6" s="1"/>
  <c r="B273" i="6"/>
  <c r="B252" i="6"/>
  <c r="B281" i="6"/>
  <c r="B251" i="6"/>
  <c r="B275" i="6"/>
  <c r="B245" i="6"/>
  <c r="B246" i="6"/>
  <c r="B278" i="6"/>
  <c r="B266" i="6"/>
  <c r="B238" i="6"/>
  <c r="G242" i="6"/>
  <c r="G268" i="6"/>
  <c r="G245" i="6"/>
  <c r="G275" i="6"/>
  <c r="G232" i="6"/>
  <c r="G233" i="6" s="1"/>
  <c r="G237" i="6"/>
  <c r="G262" i="6"/>
  <c r="G265" i="6" s="1"/>
  <c r="G282" i="6" s="1"/>
  <c r="G311" i="6"/>
  <c r="G313" i="6" s="1"/>
  <c r="G247" i="6"/>
  <c r="G279" i="6"/>
  <c r="I278" i="6"/>
  <c r="I246" i="6"/>
  <c r="I280" i="6"/>
  <c r="I250" i="6"/>
  <c r="I265" i="6"/>
  <c r="I282" i="6" s="1"/>
  <c r="I239" i="6"/>
  <c r="I269" i="6"/>
  <c r="I255" i="6"/>
  <c r="I241" i="6"/>
  <c r="I267" i="6"/>
  <c r="M189" i="6"/>
  <c r="M206" i="6" s="1"/>
  <c r="M214" i="6"/>
  <c r="M180" i="6"/>
  <c r="M181" i="6" s="1"/>
  <c r="N244" i="6"/>
  <c r="N274" i="6"/>
  <c r="N255" i="6"/>
  <c r="N269" i="6"/>
  <c r="N277" i="6"/>
  <c r="N249" i="6"/>
  <c r="N239" i="6"/>
  <c r="N273" i="6"/>
  <c r="N252" i="6"/>
  <c r="K189" i="6"/>
  <c r="K206" i="6" s="1"/>
  <c r="K180" i="6"/>
  <c r="K181" i="6" s="1"/>
  <c r="F258" i="6"/>
  <c r="F283" i="6" s="1"/>
  <c r="C214" i="6"/>
  <c r="B279" i="6"/>
  <c r="B247" i="6"/>
  <c r="B267" i="6"/>
  <c r="B241" i="6"/>
  <c r="B248" i="6"/>
  <c r="B276" i="6"/>
  <c r="B271" i="6"/>
  <c r="B257" i="6"/>
  <c r="G266" i="6"/>
  <c r="G238" i="6"/>
  <c r="G281" i="6"/>
  <c r="G251" i="6"/>
  <c r="G278" i="6"/>
  <c r="G246" i="6"/>
  <c r="G239" i="6"/>
  <c r="G269" i="6"/>
  <c r="G255" i="6"/>
  <c r="I249" i="6"/>
  <c r="I277" i="6"/>
  <c r="I245" i="6"/>
  <c r="I275" i="6"/>
  <c r="I242" i="6"/>
  <c r="I268" i="6"/>
  <c r="I271" i="6"/>
  <c r="I257" i="6"/>
  <c r="Q189" i="6"/>
  <c r="Q206" i="6" s="1"/>
  <c r="Q214" i="6" s="1"/>
  <c r="Q180" i="6"/>
  <c r="Q181" i="6" s="1"/>
  <c r="N275" i="6"/>
  <c r="N245" i="6"/>
  <c r="N272" i="6"/>
  <c r="N256" i="6"/>
  <c r="N270" i="6"/>
  <c r="N243" i="6"/>
  <c r="N242" i="6"/>
  <c r="N268" i="6"/>
  <c r="N279" i="6"/>
  <c r="N247" i="6"/>
  <c r="J232" i="11"/>
  <c r="J233" i="11" s="1"/>
  <c r="J237" i="11"/>
  <c r="J262" i="11"/>
  <c r="J311" i="11"/>
  <c r="J313" i="11" s="1"/>
  <c r="J270" i="11"/>
  <c r="J243" i="11"/>
  <c r="H257" i="11"/>
  <c r="H271" i="11"/>
  <c r="C266" i="11"/>
  <c r="C238" i="11"/>
  <c r="C239" i="11"/>
  <c r="C274" i="11"/>
  <c r="C244" i="11"/>
  <c r="C281" i="11"/>
  <c r="C251" i="11"/>
  <c r="P268" i="11"/>
  <c r="P242" i="11"/>
  <c r="P238" i="11"/>
  <c r="P266" i="11"/>
  <c r="P272" i="11"/>
  <c r="P256" i="11"/>
  <c r="P281" i="11"/>
  <c r="P251" i="11"/>
  <c r="P279" i="11"/>
  <c r="P247" i="11"/>
  <c r="L266" i="11"/>
  <c r="L238" i="11"/>
  <c r="L272" i="11"/>
  <c r="L256" i="11"/>
  <c r="L278" i="11"/>
  <c r="L246" i="11"/>
  <c r="L249" i="11"/>
  <c r="L277" i="11"/>
  <c r="L279" i="11"/>
  <c r="L247" i="11"/>
  <c r="E278" i="11"/>
  <c r="E246" i="11"/>
  <c r="E270" i="11"/>
  <c r="E243" i="11"/>
  <c r="E277" i="11"/>
  <c r="E249" i="11"/>
  <c r="E269" i="11"/>
  <c r="E255" i="11"/>
  <c r="J268" i="11"/>
  <c r="J242" i="11"/>
  <c r="J266" i="11"/>
  <c r="J238" i="11"/>
  <c r="J275" i="11"/>
  <c r="J245" i="11"/>
  <c r="J278" i="11"/>
  <c r="J246" i="11"/>
  <c r="J277" i="11"/>
  <c r="J249" i="11"/>
  <c r="H276" i="11"/>
  <c r="H248" i="11"/>
  <c r="H239" i="11"/>
  <c r="H279" i="11"/>
  <c r="H247" i="11"/>
  <c r="H272" i="11"/>
  <c r="H256" i="11"/>
  <c r="C269" i="11"/>
  <c r="C255" i="11"/>
  <c r="C263" i="11"/>
  <c r="C240" i="11"/>
  <c r="C280" i="11"/>
  <c r="C250" i="11"/>
  <c r="C273" i="11"/>
  <c r="C252" i="11"/>
  <c r="P270" i="11"/>
  <c r="P243" i="11"/>
  <c r="P273" i="11"/>
  <c r="P252" i="11"/>
  <c r="P239" i="11"/>
  <c r="P280" i="11"/>
  <c r="P250" i="11"/>
  <c r="P275" i="11"/>
  <c r="P245" i="11"/>
  <c r="L276" i="11"/>
  <c r="L248" i="11"/>
  <c r="L243" i="11"/>
  <c r="L270" i="11"/>
  <c r="L273" i="11"/>
  <c r="L252" i="11"/>
  <c r="L239" i="11"/>
  <c r="E268" i="11"/>
  <c r="E242" i="11"/>
  <c r="E276" i="11"/>
  <c r="E248" i="11"/>
  <c r="E240" i="11"/>
  <c r="E263" i="11"/>
  <c r="E239" i="11"/>
  <c r="E273" i="11"/>
  <c r="E252" i="11"/>
  <c r="J274" i="11"/>
  <c r="J244" i="11"/>
  <c r="J280" i="11"/>
  <c r="J250" i="11"/>
  <c r="J240" i="11"/>
  <c r="J263" i="11"/>
  <c r="J239" i="11"/>
  <c r="J279" i="11"/>
  <c r="J247" i="11"/>
  <c r="H238" i="11"/>
  <c r="H266" i="11"/>
  <c r="H263" i="11"/>
  <c r="H240" i="11"/>
  <c r="H280" i="11"/>
  <c r="H250" i="11"/>
  <c r="H270" i="11"/>
  <c r="H243" i="11"/>
  <c r="G258" i="11"/>
  <c r="G283" i="11" s="1"/>
  <c r="C268" i="11"/>
  <c r="C242" i="11"/>
  <c r="C276" i="11"/>
  <c r="C248" i="11"/>
  <c r="C278" i="11"/>
  <c r="C246" i="11"/>
  <c r="C279" i="11"/>
  <c r="C247" i="11"/>
  <c r="C272" i="11"/>
  <c r="C256" i="11"/>
  <c r="P262" i="11"/>
  <c r="P237" i="11"/>
  <c r="P232" i="11"/>
  <c r="P233" i="11" s="1"/>
  <c r="P276" i="11"/>
  <c r="P248" i="11"/>
  <c r="P278" i="11"/>
  <c r="P246" i="11"/>
  <c r="P269" i="11"/>
  <c r="P255" i="11"/>
  <c r="L267" i="11"/>
  <c r="L241" i="11"/>
  <c r="L275" i="11"/>
  <c r="L245" i="11"/>
  <c r="L262" i="11"/>
  <c r="L237" i="11"/>
  <c r="L232" i="11"/>
  <c r="L233" i="11" s="1"/>
  <c r="L311" i="11"/>
  <c r="L313" i="11" s="1"/>
  <c r="L274" i="11"/>
  <c r="L244" i="11"/>
  <c r="L271" i="11"/>
  <c r="L257" i="11"/>
  <c r="E272" i="11"/>
  <c r="E256" i="11"/>
  <c r="E281" i="11"/>
  <c r="E251" i="11"/>
  <c r="E274" i="11"/>
  <c r="E244" i="11"/>
  <c r="E275" i="11"/>
  <c r="E245" i="11"/>
  <c r="E247" i="11"/>
  <c r="E279" i="11"/>
  <c r="J281" i="11"/>
  <c r="J251" i="11"/>
  <c r="J271" i="11"/>
  <c r="J257" i="11"/>
  <c r="H275" i="11"/>
  <c r="H245" i="11"/>
  <c r="H255" i="11"/>
  <c r="H269" i="11"/>
  <c r="H274" i="11"/>
  <c r="H244" i="11"/>
  <c r="H252" i="11"/>
  <c r="H273" i="11"/>
  <c r="J269" i="11"/>
  <c r="J255" i="11"/>
  <c r="J273" i="11"/>
  <c r="J252" i="11"/>
  <c r="J276" i="11"/>
  <c r="J248" i="11"/>
  <c r="J256" i="11"/>
  <c r="J272" i="11"/>
  <c r="H268" i="11"/>
  <c r="H242" i="11"/>
  <c r="H278" i="11"/>
  <c r="H246" i="11"/>
  <c r="H251" i="11"/>
  <c r="H281" i="11"/>
  <c r="H262" i="11"/>
  <c r="H237" i="11"/>
  <c r="H232" i="11"/>
  <c r="H233" i="11" s="1"/>
  <c r="H311" i="11"/>
  <c r="H313" i="11" s="1"/>
  <c r="H277" i="11"/>
  <c r="H249" i="11"/>
  <c r="C262" i="11"/>
  <c r="C237" i="11"/>
  <c r="C232" i="11"/>
  <c r="C233" i="11" s="1"/>
  <c r="C311" i="11"/>
  <c r="C313" i="11" s="1"/>
  <c r="C271" i="11"/>
  <c r="C257" i="11"/>
  <c r="C249" i="11"/>
  <c r="C277" i="11"/>
  <c r="C275" i="11"/>
  <c r="C245" i="11"/>
  <c r="C270" i="11"/>
  <c r="C243" i="11"/>
  <c r="P274" i="11"/>
  <c r="P244" i="11"/>
  <c r="P271" i="11"/>
  <c r="P257" i="11"/>
  <c r="P263" i="11"/>
  <c r="P240" i="11"/>
  <c r="P249" i="11"/>
  <c r="P277" i="11"/>
  <c r="L268" i="11"/>
  <c r="L242" i="11"/>
  <c r="L281" i="11"/>
  <c r="L251" i="11"/>
  <c r="L280" i="11"/>
  <c r="L250" i="11"/>
  <c r="L240" i="11"/>
  <c r="L263" i="11"/>
  <c r="L269" i="11"/>
  <c r="L255" i="11"/>
  <c r="E271" i="11"/>
  <c r="E257" i="11"/>
  <c r="E238" i="11"/>
  <c r="E266" i="11"/>
  <c r="E280" i="11"/>
  <c r="E250" i="11"/>
  <c r="E237" i="11"/>
  <c r="E232" i="11"/>
  <c r="E233" i="11" s="1"/>
  <c r="E262" i="11"/>
  <c r="P264" i="11" l="1"/>
  <c r="P265" i="11" s="1"/>
  <c r="P282" i="11" s="1"/>
  <c r="H264" i="11"/>
  <c r="L264" i="11"/>
  <c r="E264" i="11"/>
  <c r="E265" i="11" s="1"/>
  <c r="E282" i="11" s="1"/>
  <c r="J264" i="11"/>
  <c r="J265" i="11" s="1"/>
  <c r="J282" i="11" s="1"/>
  <c r="C264" i="11"/>
  <c r="R241" i="6"/>
  <c r="R267" i="6"/>
  <c r="Q241" i="6"/>
  <c r="Q267" i="6"/>
  <c r="O267" i="6"/>
  <c r="O241" i="6"/>
  <c r="B258" i="6"/>
  <c r="B283" i="6" s="1"/>
  <c r="C243" i="6"/>
  <c r="C270" i="6"/>
  <c r="C277" i="6"/>
  <c r="C249" i="6"/>
  <c r="C280" i="6"/>
  <c r="C250" i="6"/>
  <c r="C278" i="6"/>
  <c r="C246" i="6"/>
  <c r="H295" i="6"/>
  <c r="G258" i="6"/>
  <c r="G283" i="6" s="1"/>
  <c r="E295" i="6"/>
  <c r="E313" i="6" s="1"/>
  <c r="J295" i="6"/>
  <c r="C237" i="6"/>
  <c r="C232" i="6"/>
  <c r="C233" i="6" s="1"/>
  <c r="C262" i="6"/>
  <c r="C265" i="6" s="1"/>
  <c r="C282" i="6" s="1"/>
  <c r="C311" i="6"/>
  <c r="C313" i="6" s="1"/>
  <c r="C255" i="6"/>
  <c r="C269" i="6"/>
  <c r="C279" i="6"/>
  <c r="C247" i="6"/>
  <c r="P282" i="6"/>
  <c r="BO282" i="6" s="1"/>
  <c r="BO265" i="6"/>
  <c r="H222" i="6"/>
  <c r="H211" i="6"/>
  <c r="H229" i="6"/>
  <c r="H212" i="6"/>
  <c r="H217" i="6"/>
  <c r="H230" i="6"/>
  <c r="H223" i="6"/>
  <c r="H224" i="6"/>
  <c r="H216" i="6"/>
  <c r="H225" i="6"/>
  <c r="H228" i="6"/>
  <c r="H220" i="6"/>
  <c r="H213" i="6"/>
  <c r="H210" i="6"/>
  <c r="H219" i="6"/>
  <c r="H221" i="6"/>
  <c r="H218" i="6"/>
  <c r="H215" i="6"/>
  <c r="C267" i="6"/>
  <c r="C241" i="6"/>
  <c r="K295" i="6"/>
  <c r="L210" i="6"/>
  <c r="L211" i="6"/>
  <c r="L218" i="6"/>
  <c r="L212" i="6"/>
  <c r="L224" i="6"/>
  <c r="L222" i="6"/>
  <c r="L225" i="6"/>
  <c r="L221" i="6"/>
  <c r="L217" i="6"/>
  <c r="L223" i="6"/>
  <c r="L213" i="6"/>
  <c r="L228" i="6"/>
  <c r="L219" i="6"/>
  <c r="L230" i="6"/>
  <c r="L229" i="6"/>
  <c r="L216" i="6"/>
  <c r="L220" i="6"/>
  <c r="L215" i="6"/>
  <c r="C242" i="6"/>
  <c r="C268" i="6"/>
  <c r="C263" i="6"/>
  <c r="C240" i="6"/>
  <c r="C275" i="6"/>
  <c r="C245" i="6"/>
  <c r="C252" i="6"/>
  <c r="C273" i="6"/>
  <c r="C276" i="6"/>
  <c r="C248" i="6"/>
  <c r="S295" i="6"/>
  <c r="S313" i="6" s="1"/>
  <c r="Q295" i="6"/>
  <c r="K212" i="6"/>
  <c r="K217" i="6"/>
  <c r="K223" i="6"/>
  <c r="K220" i="6"/>
  <c r="K222" i="6"/>
  <c r="K219" i="6"/>
  <c r="K228" i="6"/>
  <c r="K218" i="6"/>
  <c r="K221" i="6"/>
  <c r="K213" i="6"/>
  <c r="K225" i="6"/>
  <c r="K224" i="6"/>
  <c r="K230" i="6"/>
  <c r="K211" i="6"/>
  <c r="K229" i="6"/>
  <c r="K210" i="6"/>
  <c r="K216" i="6"/>
  <c r="K215" i="6"/>
  <c r="M267" i="6"/>
  <c r="M241" i="6"/>
  <c r="L295" i="6"/>
  <c r="E241" i="6"/>
  <c r="E267" i="6"/>
  <c r="I258" i="6"/>
  <c r="I283" i="6" s="1"/>
  <c r="J241" i="6"/>
  <c r="J267" i="6"/>
  <c r="C238" i="6"/>
  <c r="C266" i="6"/>
  <c r="R295" i="6"/>
  <c r="S241" i="6"/>
  <c r="S267" i="6"/>
  <c r="D295" i="6"/>
  <c r="M295" i="6"/>
  <c r="O216" i="6"/>
  <c r="O221" i="6"/>
  <c r="O213" i="6"/>
  <c r="O217" i="6"/>
  <c r="O229" i="6"/>
  <c r="O212" i="6"/>
  <c r="O225" i="6"/>
  <c r="O220" i="6"/>
  <c r="O223" i="6"/>
  <c r="O211" i="6"/>
  <c r="O218" i="6"/>
  <c r="O222" i="6"/>
  <c r="O210" i="6"/>
  <c r="O224" i="6"/>
  <c r="O219" i="6"/>
  <c r="O228" i="6"/>
  <c r="O230" i="6"/>
  <c r="O215" i="6"/>
  <c r="C256" i="6"/>
  <c r="C272" i="6"/>
  <c r="D241" i="6"/>
  <c r="D267" i="6"/>
  <c r="Q213" i="6"/>
  <c r="Q222" i="6"/>
  <c r="Q225" i="6"/>
  <c r="Q219" i="6"/>
  <c r="Q224" i="6"/>
  <c r="Q211" i="6"/>
  <c r="Q216" i="6"/>
  <c r="Q230" i="6"/>
  <c r="Q220" i="6"/>
  <c r="Q221" i="6"/>
  <c r="Q212" i="6"/>
  <c r="Q218" i="6"/>
  <c r="Q217" i="6"/>
  <c r="Q210" i="6"/>
  <c r="Q223" i="6"/>
  <c r="Q229" i="6"/>
  <c r="Q228" i="6"/>
  <c r="Q215" i="6"/>
  <c r="K214" i="6"/>
  <c r="M213" i="6"/>
  <c r="M212" i="6"/>
  <c r="M211" i="6"/>
  <c r="M219" i="6"/>
  <c r="M218" i="6"/>
  <c r="M229" i="6"/>
  <c r="M210" i="6"/>
  <c r="M230" i="6"/>
  <c r="M216" i="6"/>
  <c r="M221" i="6"/>
  <c r="M222" i="6"/>
  <c r="M217" i="6"/>
  <c r="M220" i="6"/>
  <c r="M223" i="6"/>
  <c r="M228" i="6"/>
  <c r="M224" i="6"/>
  <c r="M225" i="6"/>
  <c r="M215" i="6"/>
  <c r="L267" i="6"/>
  <c r="L241" i="6"/>
  <c r="O295" i="6"/>
  <c r="E220" i="6"/>
  <c r="E230" i="6"/>
  <c r="E213" i="6"/>
  <c r="E221" i="6"/>
  <c r="E225" i="6"/>
  <c r="E228" i="6"/>
  <c r="E212" i="6"/>
  <c r="E216" i="6"/>
  <c r="E210" i="6"/>
  <c r="E219" i="6"/>
  <c r="E211" i="6"/>
  <c r="E224" i="6"/>
  <c r="E218" i="6"/>
  <c r="E223" i="6"/>
  <c r="E222" i="6"/>
  <c r="E229" i="6"/>
  <c r="E217" i="6"/>
  <c r="E215" i="6"/>
  <c r="J230" i="6"/>
  <c r="J222" i="6"/>
  <c r="J211" i="6"/>
  <c r="J220" i="6"/>
  <c r="J219" i="6"/>
  <c r="J228" i="6"/>
  <c r="J217" i="6"/>
  <c r="J229" i="6"/>
  <c r="J224" i="6"/>
  <c r="J218" i="6"/>
  <c r="J216" i="6"/>
  <c r="J212" i="6"/>
  <c r="J221" i="6"/>
  <c r="J210" i="6"/>
  <c r="J213" i="6"/>
  <c r="J225" i="6"/>
  <c r="J223" i="6"/>
  <c r="J215" i="6"/>
  <c r="C239" i="6"/>
  <c r="C281" i="6"/>
  <c r="C251" i="6"/>
  <c r="C244" i="6"/>
  <c r="C274" i="6"/>
  <c r="C271" i="6"/>
  <c r="C257" i="6"/>
  <c r="R219" i="6"/>
  <c r="R225" i="6"/>
  <c r="R222" i="6"/>
  <c r="R216" i="6"/>
  <c r="R220" i="6"/>
  <c r="R217" i="6"/>
  <c r="R221" i="6"/>
  <c r="R228" i="6"/>
  <c r="R211" i="6"/>
  <c r="R223" i="6"/>
  <c r="R212" i="6"/>
  <c r="R230" i="6"/>
  <c r="R213" i="6"/>
  <c r="R218" i="6"/>
  <c r="R210" i="6"/>
  <c r="R224" i="6"/>
  <c r="R229" i="6"/>
  <c r="R215" i="6"/>
  <c r="S218" i="6"/>
  <c r="S211" i="6"/>
  <c r="S213" i="6"/>
  <c r="S225" i="6"/>
  <c r="S222" i="6"/>
  <c r="S221" i="6"/>
  <c r="S217" i="6"/>
  <c r="S212" i="6"/>
  <c r="S223" i="6"/>
  <c r="S224" i="6"/>
  <c r="S220" i="6"/>
  <c r="S230" i="6"/>
  <c r="S216" i="6"/>
  <c r="S228" i="6"/>
  <c r="S219" i="6"/>
  <c r="S229" i="6"/>
  <c r="S210" i="6"/>
  <c r="S215" i="6"/>
  <c r="N258" i="6"/>
  <c r="N283" i="6" s="1"/>
  <c r="D218" i="6"/>
  <c r="D223" i="6"/>
  <c r="D220" i="6"/>
  <c r="D229" i="6"/>
  <c r="D210" i="6"/>
  <c r="D230" i="6"/>
  <c r="D222" i="6"/>
  <c r="D216" i="6"/>
  <c r="D212" i="6"/>
  <c r="D221" i="6"/>
  <c r="D225" i="6"/>
  <c r="D228" i="6"/>
  <c r="D213" i="6"/>
  <c r="D217" i="6"/>
  <c r="D219" i="6"/>
  <c r="D224" i="6"/>
  <c r="D211" i="6"/>
  <c r="D215" i="6"/>
  <c r="H214" i="6"/>
  <c r="H265" i="11"/>
  <c r="H282" i="11" s="1"/>
  <c r="H258" i="11"/>
  <c r="H283" i="11" s="1"/>
  <c r="L258" i="11"/>
  <c r="L283" i="11" s="1"/>
  <c r="J258" i="11"/>
  <c r="J283" i="11" s="1"/>
  <c r="L265" i="11"/>
  <c r="L282" i="11" s="1"/>
  <c r="P258" i="11"/>
  <c r="P283" i="11" s="1"/>
  <c r="C258" i="11"/>
  <c r="C283" i="11" s="1"/>
  <c r="E258" i="11"/>
  <c r="E283" i="11" s="1"/>
  <c r="C265" i="11"/>
  <c r="C282" i="11" s="1"/>
  <c r="L313" i="6" l="1"/>
  <c r="H267" i="6"/>
  <c r="H241" i="6"/>
  <c r="D249" i="6"/>
  <c r="D277" i="6"/>
  <c r="S268" i="6"/>
  <c r="S242" i="6"/>
  <c r="S251" i="6"/>
  <c r="S281" i="6"/>
  <c r="S238" i="6"/>
  <c r="S266" i="6"/>
  <c r="R257" i="6"/>
  <c r="R271" i="6"/>
  <c r="R270" i="6"/>
  <c r="R243" i="6"/>
  <c r="J242" i="6"/>
  <c r="J268" i="6"/>
  <c r="J275" i="6"/>
  <c r="J245" i="6"/>
  <c r="J277" i="6"/>
  <c r="J249" i="6"/>
  <c r="E251" i="6"/>
  <c r="E281" i="6"/>
  <c r="M250" i="6"/>
  <c r="M280" i="6"/>
  <c r="M248" i="6"/>
  <c r="M276" i="6"/>
  <c r="M239" i="6"/>
  <c r="Q274" i="6"/>
  <c r="Q244" i="6"/>
  <c r="Q251" i="6"/>
  <c r="Q281" i="6"/>
  <c r="O246" i="6"/>
  <c r="O278" i="6"/>
  <c r="O273" i="6"/>
  <c r="O252" i="6"/>
  <c r="O240" i="6"/>
  <c r="O263" i="6"/>
  <c r="K237" i="6"/>
  <c r="K262" i="6"/>
  <c r="K232" i="6"/>
  <c r="K233" i="6" s="1"/>
  <c r="K311" i="6"/>
  <c r="K313" i="6" s="1"/>
  <c r="L270" i="6"/>
  <c r="L243" i="6"/>
  <c r="L276" i="6"/>
  <c r="L248" i="6"/>
  <c r="H232" i="6"/>
  <c r="H233" i="6" s="1"/>
  <c r="H237" i="6"/>
  <c r="H262" i="6"/>
  <c r="H311" i="6"/>
  <c r="H313" i="6" s="1"/>
  <c r="H252" i="6"/>
  <c r="H273" i="6"/>
  <c r="H257" i="6"/>
  <c r="H271" i="6"/>
  <c r="H266" i="6"/>
  <c r="H238" i="6"/>
  <c r="D274" i="6"/>
  <c r="D244" i="6"/>
  <c r="D257" i="6"/>
  <c r="D271" i="6"/>
  <c r="S262" i="6"/>
  <c r="S237" i="6"/>
  <c r="S232" i="6"/>
  <c r="S233" i="6" s="1"/>
  <c r="S280" i="6"/>
  <c r="S250" i="6"/>
  <c r="S249" i="6"/>
  <c r="S277" i="6"/>
  <c r="R237" i="6"/>
  <c r="R262" i="6"/>
  <c r="R232" i="6"/>
  <c r="R233" i="6" s="1"/>
  <c r="R311" i="6"/>
  <c r="R313" i="6" s="1"/>
  <c r="R248" i="6"/>
  <c r="R276" i="6"/>
  <c r="J250" i="6"/>
  <c r="J280" i="6"/>
  <c r="J251" i="6"/>
  <c r="J281" i="6"/>
  <c r="J271" i="6"/>
  <c r="J257" i="6"/>
  <c r="E239" i="6"/>
  <c r="M247" i="6"/>
  <c r="M279" i="6"/>
  <c r="M245" i="6"/>
  <c r="M275" i="6"/>
  <c r="M240" i="6"/>
  <c r="M263" i="6"/>
  <c r="Q245" i="6"/>
  <c r="Q275" i="6"/>
  <c r="Q246" i="6"/>
  <c r="Q278" i="6"/>
  <c r="O242" i="6"/>
  <c r="O268" i="6"/>
  <c r="O239" i="6"/>
  <c r="K256" i="6"/>
  <c r="K272" i="6"/>
  <c r="K255" i="6"/>
  <c r="K269" i="6"/>
  <c r="K250" i="6"/>
  <c r="K280" i="6"/>
  <c r="L263" i="6"/>
  <c r="L240" i="6"/>
  <c r="L252" i="6"/>
  <c r="L273" i="6"/>
  <c r="L275" i="6"/>
  <c r="L245" i="6"/>
  <c r="H245" i="6"/>
  <c r="H275" i="6"/>
  <c r="H243" i="6"/>
  <c r="H270" i="6"/>
  <c r="H277" i="6"/>
  <c r="H249" i="6"/>
  <c r="D238" i="6"/>
  <c r="D266" i="6"/>
  <c r="D263" i="6"/>
  <c r="D240" i="6"/>
  <c r="D262" i="6"/>
  <c r="D232" i="6"/>
  <c r="D233" i="6" s="1"/>
  <c r="D237" i="6"/>
  <c r="D311" i="6"/>
  <c r="D313" i="6" s="1"/>
  <c r="D275" i="6"/>
  <c r="D245" i="6"/>
  <c r="S257" i="6"/>
  <c r="S271" i="6"/>
  <c r="S252" i="6"/>
  <c r="S273" i="6"/>
  <c r="R275" i="6"/>
  <c r="R245" i="6"/>
  <c r="R250" i="6"/>
  <c r="R280" i="6"/>
  <c r="R273" i="6"/>
  <c r="R252" i="6"/>
  <c r="J273" i="6"/>
  <c r="J252" i="6"/>
  <c r="J272" i="6"/>
  <c r="J256" i="6"/>
  <c r="J279" i="6"/>
  <c r="J247" i="6"/>
  <c r="E280" i="6"/>
  <c r="E250" i="6"/>
  <c r="E278" i="6"/>
  <c r="E246" i="6"/>
  <c r="E271" i="6"/>
  <c r="E257" i="6"/>
  <c r="M251" i="6"/>
  <c r="M281" i="6"/>
  <c r="M271" i="6"/>
  <c r="M257" i="6"/>
  <c r="K267" i="6"/>
  <c r="K241" i="6"/>
  <c r="Q239" i="6"/>
  <c r="O271" i="6"/>
  <c r="O257" i="6"/>
  <c r="D281" i="6"/>
  <c r="D251" i="6"/>
  <c r="D255" i="6"/>
  <c r="D269" i="6"/>
  <c r="D243" i="6"/>
  <c r="D270" i="6"/>
  <c r="D256" i="6"/>
  <c r="D272" i="6"/>
  <c r="S246" i="6"/>
  <c r="S278" i="6"/>
  <c r="S247" i="6"/>
  <c r="S279" i="6"/>
  <c r="S274" i="6"/>
  <c r="S244" i="6"/>
  <c r="S263" i="6"/>
  <c r="S240" i="6"/>
  <c r="R272" i="6"/>
  <c r="R256" i="6"/>
  <c r="R240" i="6"/>
  <c r="R263" i="6"/>
  <c r="R266" i="6"/>
  <c r="R238" i="6"/>
  <c r="R247" i="6"/>
  <c r="R279" i="6"/>
  <c r="R246" i="6"/>
  <c r="R278" i="6"/>
  <c r="J263" i="6"/>
  <c r="J240" i="6"/>
  <c r="J270" i="6"/>
  <c r="J243" i="6"/>
  <c r="J274" i="6"/>
  <c r="J244" i="6"/>
  <c r="J238" i="6"/>
  <c r="J266" i="6"/>
  <c r="E274" i="6"/>
  <c r="E244" i="6"/>
  <c r="E275" i="6"/>
  <c r="E245" i="6"/>
  <c r="E232" i="6"/>
  <c r="E233" i="6" s="1"/>
  <c r="E262" i="6"/>
  <c r="E265" i="6" s="1"/>
  <c r="E282" i="6" s="1"/>
  <c r="E237" i="6"/>
  <c r="E273" i="6"/>
  <c r="E252" i="6"/>
  <c r="E279" i="6"/>
  <c r="E247" i="6"/>
  <c r="M255" i="6"/>
  <c r="M269" i="6"/>
  <c r="M249" i="6"/>
  <c r="M277" i="6"/>
  <c r="M232" i="6"/>
  <c r="M233" i="6" s="1"/>
  <c r="M237" i="6"/>
  <c r="M262" i="6"/>
  <c r="M265" i="6" s="1"/>
  <c r="M282" i="6" s="1"/>
  <c r="M311" i="6"/>
  <c r="M313" i="6" s="1"/>
  <c r="M266" i="6"/>
  <c r="M238" i="6"/>
  <c r="Q268" i="6"/>
  <c r="Q242" i="6"/>
  <c r="Q232" i="6"/>
  <c r="Q233" i="6" s="1"/>
  <c r="Q262" i="6"/>
  <c r="Q265" i="6" s="1"/>
  <c r="Q282" i="6" s="1"/>
  <c r="Q237" i="6"/>
  <c r="Q311" i="6"/>
  <c r="Q313" i="6" s="1"/>
  <c r="Q276" i="6"/>
  <c r="Q248" i="6"/>
  <c r="Q266" i="6"/>
  <c r="Q238" i="6"/>
  <c r="Q277" i="6"/>
  <c r="Q249" i="6"/>
  <c r="O255" i="6"/>
  <c r="O269" i="6"/>
  <c r="O277" i="6"/>
  <c r="O249" i="6"/>
  <c r="O247" i="6"/>
  <c r="O279" i="6"/>
  <c r="O274" i="6"/>
  <c r="O244" i="6"/>
  <c r="K270" i="6"/>
  <c r="K243" i="6"/>
  <c r="K257" i="6"/>
  <c r="K271" i="6"/>
  <c r="K276" i="6"/>
  <c r="K248" i="6"/>
  <c r="K249" i="6"/>
  <c r="K277" i="6"/>
  <c r="K239" i="6"/>
  <c r="L279" i="6"/>
  <c r="L247" i="6"/>
  <c r="L246" i="6"/>
  <c r="L278" i="6"/>
  <c r="L244" i="6"/>
  <c r="L274" i="6"/>
  <c r="L251" i="6"/>
  <c r="L281" i="6"/>
  <c r="L232" i="6"/>
  <c r="L233" i="6" s="1"/>
  <c r="L237" i="6"/>
  <c r="L262" i="6"/>
  <c r="L265" i="6" s="1"/>
  <c r="L282" i="6" s="1"/>
  <c r="L311" i="6"/>
  <c r="H278" i="6"/>
  <c r="H246" i="6"/>
  <c r="H255" i="6"/>
  <c r="H269" i="6"/>
  <c r="H280" i="6"/>
  <c r="H250" i="6"/>
  <c r="H272" i="6"/>
  <c r="H256" i="6"/>
  <c r="C258" i="6"/>
  <c r="C283" i="6" s="1"/>
  <c r="D278" i="6"/>
  <c r="D246" i="6"/>
  <c r="D273" i="6"/>
  <c r="D252" i="6"/>
  <c r="D279" i="6"/>
  <c r="D247" i="6"/>
  <c r="S255" i="6"/>
  <c r="S269" i="6"/>
  <c r="S276" i="6"/>
  <c r="S248" i="6"/>
  <c r="R281" i="6"/>
  <c r="R251" i="6"/>
  <c r="R255" i="6"/>
  <c r="R269" i="6"/>
  <c r="J232" i="6"/>
  <c r="J233" i="6" s="1"/>
  <c r="J237" i="6"/>
  <c r="J262" i="6"/>
  <c r="J265" i="6" s="1"/>
  <c r="J282" i="6" s="1"/>
  <c r="J311" i="6"/>
  <c r="J313" i="6" s="1"/>
  <c r="J269" i="6"/>
  <c r="J255" i="6"/>
  <c r="E272" i="6"/>
  <c r="E256" i="6"/>
  <c r="E243" i="6"/>
  <c r="E270" i="6"/>
  <c r="E276" i="6"/>
  <c r="E248" i="6"/>
  <c r="M268" i="6"/>
  <c r="M242" i="6"/>
  <c r="M272" i="6"/>
  <c r="M256" i="6"/>
  <c r="Q255" i="6"/>
  <c r="Q269" i="6"/>
  <c r="Q279" i="6"/>
  <c r="Q247" i="6"/>
  <c r="Q240" i="6"/>
  <c r="Q263" i="6"/>
  <c r="O275" i="6"/>
  <c r="O245" i="6"/>
  <c r="K251" i="6"/>
  <c r="K281" i="6"/>
  <c r="K245" i="6"/>
  <c r="K275" i="6"/>
  <c r="K247" i="6"/>
  <c r="K279" i="6"/>
  <c r="L269" i="6"/>
  <c r="L255" i="6"/>
  <c r="L239" i="6"/>
  <c r="H242" i="6"/>
  <c r="H268" i="6"/>
  <c r="D242" i="6"/>
  <c r="D268" i="6"/>
  <c r="D248" i="6"/>
  <c r="D276" i="6"/>
  <c r="D250" i="6"/>
  <c r="D280" i="6"/>
  <c r="S243" i="6"/>
  <c r="S270" i="6"/>
  <c r="S245" i="6"/>
  <c r="S275" i="6"/>
  <c r="R239" i="6"/>
  <c r="R249" i="6"/>
  <c r="R277" i="6"/>
  <c r="J276" i="6"/>
  <c r="J248" i="6"/>
  <c r="J246" i="6"/>
  <c r="J278" i="6"/>
  <c r="E277" i="6"/>
  <c r="E249" i="6"/>
  <c r="E238" i="6"/>
  <c r="E266" i="6"/>
  <c r="E263" i="6"/>
  <c r="E240" i="6"/>
  <c r="M273" i="6"/>
  <c r="M252" i="6"/>
  <c r="M243" i="6"/>
  <c r="M270" i="6"/>
  <c r="Q272" i="6"/>
  <c r="Q256" i="6"/>
  <c r="Q257" i="6"/>
  <c r="Q271" i="6"/>
  <c r="O281" i="6"/>
  <c r="O251" i="6"/>
  <c r="O266" i="6"/>
  <c r="O238" i="6"/>
  <c r="O276" i="6"/>
  <c r="O248" i="6"/>
  <c r="K252" i="6"/>
  <c r="K273" i="6"/>
  <c r="L256" i="6"/>
  <c r="L272" i="6"/>
  <c r="H263" i="6"/>
  <c r="H240" i="6"/>
  <c r="H274" i="6"/>
  <c r="H244" i="6"/>
  <c r="D239" i="6"/>
  <c r="D265" i="6"/>
  <c r="D282" i="6" s="1"/>
  <c r="S256" i="6"/>
  <c r="S272" i="6"/>
  <c r="S239" i="6"/>
  <c r="R242" i="6"/>
  <c r="R268" i="6"/>
  <c r="R274" i="6"/>
  <c r="R244" i="6"/>
  <c r="J239" i="6"/>
  <c r="E242" i="6"/>
  <c r="E268" i="6"/>
  <c r="E255" i="6"/>
  <c r="E269" i="6"/>
  <c r="M274" i="6"/>
  <c r="M244" i="6"/>
  <c r="M246" i="6"/>
  <c r="M278" i="6"/>
  <c r="Q280" i="6"/>
  <c r="Q250" i="6"/>
  <c r="Q270" i="6"/>
  <c r="Q243" i="6"/>
  <c r="Q252" i="6"/>
  <c r="Q273" i="6"/>
  <c r="O232" i="6"/>
  <c r="O233" i="6" s="1"/>
  <c r="O262" i="6"/>
  <c r="O237" i="6"/>
  <c r="O311" i="6"/>
  <c r="O313" i="6" s="1"/>
  <c r="O250" i="6"/>
  <c r="O280" i="6"/>
  <c r="O272" i="6"/>
  <c r="O256" i="6"/>
  <c r="O270" i="6"/>
  <c r="O243" i="6"/>
  <c r="K242" i="6"/>
  <c r="K268" i="6"/>
  <c r="K238" i="6"/>
  <c r="K266" i="6"/>
  <c r="K263" i="6"/>
  <c r="K240" i="6"/>
  <c r="K278" i="6"/>
  <c r="K246" i="6"/>
  <c r="K244" i="6"/>
  <c r="K274" i="6"/>
  <c r="L242" i="6"/>
  <c r="L268" i="6"/>
  <c r="L257" i="6"/>
  <c r="L271" i="6"/>
  <c r="L250" i="6"/>
  <c r="L280" i="6"/>
  <c r="L277" i="6"/>
  <c r="L249" i="6"/>
  <c r="L238" i="6"/>
  <c r="L266" i="6"/>
  <c r="H276" i="6"/>
  <c r="H248" i="6"/>
  <c r="H279" i="6"/>
  <c r="H247" i="6"/>
  <c r="H251" i="6"/>
  <c r="H281" i="6"/>
  <c r="H239" i="6"/>
  <c r="Q258" i="6" l="1"/>
  <c r="Q283" i="6" s="1"/>
  <c r="K258" i="6"/>
  <c r="K283" i="6" s="1"/>
  <c r="L258" i="6"/>
  <c r="L283" i="6" s="1"/>
  <c r="M258" i="6"/>
  <c r="M283" i="6" s="1"/>
  <c r="S258" i="6"/>
  <c r="S283" i="6" s="1"/>
  <c r="O265" i="6"/>
  <c r="O282" i="6" s="1"/>
  <c r="J258" i="6"/>
  <c r="J283" i="6" s="1"/>
  <c r="E258" i="6"/>
  <c r="E283" i="6" s="1"/>
  <c r="D258" i="6"/>
  <c r="D283" i="6" s="1"/>
  <c r="R258" i="6"/>
  <c r="R283" i="6" s="1"/>
  <c r="H258" i="6"/>
  <c r="H283" i="6" s="1"/>
  <c r="K265" i="6"/>
  <c r="K282" i="6" s="1"/>
  <c r="O258" i="6"/>
  <c r="O283" i="6" s="1"/>
  <c r="R265" i="6"/>
  <c r="R282" i="6" s="1"/>
  <c r="S265" i="6"/>
  <c r="S282" i="6" s="1"/>
  <c r="H265" i="6"/>
  <c r="H282" i="6" s="1"/>
</calcChain>
</file>

<file path=xl/sharedStrings.xml><?xml version="1.0" encoding="utf-8"?>
<sst xmlns="http://schemas.openxmlformats.org/spreadsheetml/2006/main" count="1224" uniqueCount="203">
  <si>
    <t>Al</t>
  </si>
  <si>
    <t>Al2O3</t>
  </si>
  <si>
    <t>Ba</t>
  </si>
  <si>
    <t>BaO</t>
  </si>
  <si>
    <t>Ca</t>
  </si>
  <si>
    <t>CaO</t>
  </si>
  <si>
    <t>Cl</t>
  </si>
  <si>
    <t>Cr</t>
  </si>
  <si>
    <t>Cr2O3</t>
  </si>
  <si>
    <t>Cs2O</t>
  </si>
  <si>
    <t>F</t>
  </si>
  <si>
    <t>Fe2+</t>
  </si>
  <si>
    <t>Fe2O3</t>
  </si>
  <si>
    <t>Fe3+</t>
  </si>
  <si>
    <t>FeO</t>
  </si>
  <si>
    <t>K</t>
  </si>
  <si>
    <t>K2O</t>
  </si>
  <si>
    <t>Mg</t>
  </si>
  <si>
    <t>MgO</t>
  </si>
  <si>
    <t>Mn</t>
  </si>
  <si>
    <t>MnO</t>
  </si>
  <si>
    <t>Na</t>
  </si>
  <si>
    <t>Na2O</t>
  </si>
  <si>
    <t>Ni</t>
  </si>
  <si>
    <t>NiO</t>
  </si>
  <si>
    <t>O=F,Cl</t>
  </si>
  <si>
    <t>Rb</t>
  </si>
  <si>
    <t>Rb2O</t>
  </si>
  <si>
    <t>Si</t>
  </si>
  <si>
    <t>SiO2</t>
  </si>
  <si>
    <t>Ti</t>
  </si>
  <si>
    <t>TiO2</t>
  </si>
  <si>
    <t>Zn</t>
  </si>
  <si>
    <t>ZnO</t>
  </si>
  <si>
    <t>mol mass oxides</t>
  </si>
  <si>
    <t>mol anions</t>
  </si>
  <si>
    <t>mol cations</t>
  </si>
  <si>
    <t>total</t>
  </si>
  <si>
    <t>H2O</t>
  </si>
  <si>
    <t>cations per 10 cations</t>
  </si>
  <si>
    <t>anions per 10 cations</t>
  </si>
  <si>
    <t>cat chg bal</t>
  </si>
  <si>
    <t>wt% oxide</t>
  </si>
  <si>
    <t>cations per 14 O equiv</t>
  </si>
  <si>
    <t>anions per 14 O equiv</t>
  </si>
  <si>
    <t>H2Ocalc</t>
  </si>
  <si>
    <t>OH</t>
  </si>
  <si>
    <t>Cs</t>
  </si>
  <si>
    <t>H</t>
  </si>
  <si>
    <t>(F)</t>
  </si>
  <si>
    <t>(Cl)</t>
  </si>
  <si>
    <t>O-Si</t>
  </si>
  <si>
    <t>O-Ti</t>
  </si>
  <si>
    <t>O-Al</t>
  </si>
  <si>
    <t>O-Fe2+</t>
  </si>
  <si>
    <t>O-Fe3+</t>
  </si>
  <si>
    <t>O-Mn</t>
  </si>
  <si>
    <t>O-Mg</t>
  </si>
  <si>
    <t>O-Ca</t>
  </si>
  <si>
    <t>O-Na</t>
  </si>
  <si>
    <t>O-K</t>
  </si>
  <si>
    <t>O-Ba</t>
  </si>
  <si>
    <t>O-Rb</t>
  </si>
  <si>
    <t>O-Cs</t>
  </si>
  <si>
    <t>O-Zn</t>
  </si>
  <si>
    <t>O-Cr</t>
  </si>
  <si>
    <t>O-Ni</t>
  </si>
  <si>
    <t>sum</t>
  </si>
  <si>
    <t>sum O-equiv</t>
  </si>
  <si>
    <t>sum non-H</t>
  </si>
  <si>
    <t>Final total</t>
  </si>
  <si>
    <t>FORMULA</t>
  </si>
  <si>
    <t>O</t>
  </si>
  <si>
    <t>[6]Al</t>
  </si>
  <si>
    <t>[4]Al</t>
  </si>
  <si>
    <t>original wt%</t>
  </si>
  <si>
    <t>Sample</t>
  </si>
  <si>
    <t>DHZ-3</t>
  </si>
  <si>
    <t>sudoite</t>
  </si>
  <si>
    <t>DHZ-1</t>
  </si>
  <si>
    <t>DHZ-2</t>
  </si>
  <si>
    <t>donbassite</t>
  </si>
  <si>
    <t>sum X</t>
  </si>
  <si>
    <t>DHZ-4</t>
  </si>
  <si>
    <t>clinochlore</t>
  </si>
  <si>
    <t>DHZ-5</t>
  </si>
  <si>
    <t>DHZ-6</t>
  </si>
  <si>
    <t>DHZ-7</t>
  </si>
  <si>
    <t>DHZ-8</t>
  </si>
  <si>
    <t>REM: for analyses with total iron entered as FeO, calculate charge balance Fe3+ and Fe2+ by charge balance for 10 cations and 14 O-equivalents</t>
  </si>
  <si>
    <t>REM: Where Fe2O3 has been entered, assume that both the original FeO and Fe2O3 wt% are correct</t>
  </si>
  <si>
    <t>REM: Oxygen-equivalent anions corresponding to charge-balanced 10 cation formula</t>
  </si>
  <si>
    <t>REM: normalize cations to a basis of 14 oxygen-equivalent anions</t>
  </si>
  <si>
    <t>REM: Oxygen-equivalent anions for normalized charge-balanced formula</t>
  </si>
  <si>
    <t>REM: final formula based on 14 oxygen equivalent = 10 oxygen and 8 (OH,F,Cl)</t>
  </si>
  <si>
    <t>REM: Final weight percent values with H2O calculated from OH content</t>
  </si>
  <si>
    <t>DHZ-27</t>
  </si>
  <si>
    <t>nimite</t>
  </si>
  <si>
    <t>CoO</t>
  </si>
  <si>
    <t>Li2O</t>
  </si>
  <si>
    <t>B2O3</t>
  </si>
  <si>
    <t>[6]Ti</t>
  </si>
  <si>
    <t>DHZ-26</t>
  </si>
  <si>
    <t>baileychlore</t>
  </si>
  <si>
    <t>B</t>
  </si>
  <si>
    <t>O-B</t>
  </si>
  <si>
    <t>Co</t>
  </si>
  <si>
    <t>O-Co</t>
  </si>
  <si>
    <t>Li</t>
  </si>
  <si>
    <t>REM: Calculate moles of anions</t>
  </si>
  <si>
    <t>REM: Calculate moles of cations</t>
  </si>
  <si>
    <t>DHZ-25</t>
  </si>
  <si>
    <t>cookeite</t>
  </si>
  <si>
    <t>O-Li</t>
  </si>
  <si>
    <t>DHZ-21</t>
  </si>
  <si>
    <t>DHZ-22</t>
  </si>
  <si>
    <t>chamosite</t>
  </si>
  <si>
    <t>pennantite</t>
  </si>
  <si>
    <t>chlorite</t>
  </si>
  <si>
    <t>Am Min 88 830</t>
  </si>
  <si>
    <t>borocookeite</t>
  </si>
  <si>
    <t>DHZ-18</t>
  </si>
  <si>
    <t>glagolevite</t>
  </si>
  <si>
    <t>Am Min 89 250</t>
  </si>
  <si>
    <t>sum without Na-Ca, Ca-Ba</t>
  </si>
  <si>
    <t>REM: determine the number of oxygen-equivalents (ideally 14.000) for the preliminary formula that has 10.000 non-hydrogen (not Na-Cs, Ca-Ba) cations</t>
  </si>
  <si>
    <t>REM: calculate a preliminary formula based on 10 non-hydrogen cations without Na to Cs, and Ca to Ba</t>
  </si>
  <si>
    <t>H2O+</t>
  </si>
  <si>
    <t>Sum</t>
  </si>
  <si>
    <t>Abs diff DHZ vs. current for Si</t>
  </si>
  <si>
    <t>Average</t>
  </si>
  <si>
    <t>RSD</t>
  </si>
  <si>
    <t>test data</t>
  </si>
  <si>
    <t>Calculation of general chlorite formula</t>
  </si>
  <si>
    <t>1. Enter weight‐percent data</t>
  </si>
  <si>
    <t>2. Calculate moles of cations</t>
  </si>
  <si>
    <t>3. Calculate moles of anions</t>
  </si>
  <si>
    <t>4. Calculate a preliminary formula based on 10 non‐hydrogen cations without Na to Cs, and Ca to</t>
  </si>
  <si>
    <t>Ba (this is only a starting point)</t>
  </si>
  <si>
    <t>5. Determine the number of oxygen‐equivalents (ideally 14.000) for the preliminary formula that</t>
  </si>
  <si>
    <t>has 10.000 non‐hydrogen (not Na‐Cs, Ca‐Ba) cations</t>
  </si>
  <si>
    <t>6. For analyses with total iron entered as FeO, calculate Fe3+ and Fe2+ by charge balance for the</t>
  </si>
  <si>
    <t>10 cations and 14 O‐equivalents</t>
  </si>
  <si>
    <t>a. Where Fe2O3 has been entered, assume that both the original FeO and Fe2O3 wt%</t>
  </si>
  <si>
    <t>values are correct</t>
  </si>
  <si>
    <t>b. Ensure that Fe3+ and Fe2+ calculated are consistent with original data (no negative</t>
  </si>
  <si>
    <t>values, no values greater than the measured total Fe)</t>
  </si>
  <si>
    <t>c. The assumption of 10 cations is only truly correct for ideal trioctahedral chlorite</t>
  </si>
  <si>
    <t>d. Only those analyses with less than 14 O‐equivalents will have calculated Fe3+</t>
  </si>
  <si>
    <t>7. Calculate oxygen‐equivalent anions corresponding to the charge‐balanced 10‐cation formula</t>
  </si>
  <si>
    <t>8. Normalize cations to a basis of 14 oxygen‐equivalent anions</t>
  </si>
  <si>
    <t>9. Calculate oxygen‐equivalent anions for normalized charge‐balanced formula</t>
  </si>
  <si>
    <t>10. Calculate final formula based on 14 oxygen equivalent = 10 oxygen and 8 (OH,F,Cl)</t>
  </si>
  <si>
    <t>11. Calculate final weight‐percent values with H2O calculated from OH content</t>
  </si>
  <si>
    <t>* closely related to the chlorite group</t>
  </si>
  <si>
    <t>A = accepted, G = grandfathered, Rd = redefined</t>
  </si>
  <si>
    <t>Chlorite species</t>
  </si>
  <si>
    <t xml:space="preserve">Related species </t>
  </si>
  <si>
    <t>DHZ vol 3B 2009</t>
  </si>
  <si>
    <t>Ideal formula</t>
  </si>
  <si>
    <t>A</t>
  </si>
  <si>
    <t>tri</t>
  </si>
  <si>
    <t>[Zn5Al](Si3Al)O10(OH)8</t>
  </si>
  <si>
    <t>G</t>
  </si>
  <si>
    <t>[Fe5Al](Si3Al)O10(OH)8</t>
  </si>
  <si>
    <t>[Mg5Al](Si3Al)O10(OH)8</t>
  </si>
  <si>
    <t>[Ni5Al](Si3Al)O10(OH)8</t>
  </si>
  <si>
    <t>[Mn5Al](Si3Al)O10(OH)8</t>
  </si>
  <si>
    <t>di</t>
  </si>
  <si>
    <t>[Al4.33](Si3Al)O10(OH)8</t>
  </si>
  <si>
    <t>di,tri</t>
  </si>
  <si>
    <t>[LiAl4](Si3B)O10(OH)8</t>
  </si>
  <si>
    <t>[LiAl4](Si3Al)O10(OH)8</t>
  </si>
  <si>
    <t>Rd</t>
  </si>
  <si>
    <t>[Mg2Al3](Si3Al)O10(OH)8</t>
  </si>
  <si>
    <t>glagolevite*</t>
  </si>
  <si>
    <t>Na[Mg6](Si3Al)O10(OH)8·H2O</t>
  </si>
  <si>
    <t>franklinfurnaceite*</t>
  </si>
  <si>
    <t>tri,di</t>
  </si>
  <si>
    <t>Ca2[Mn4Fe](Si2Zn2)O10(OH)8</t>
  </si>
  <si>
    <t>IMA status</t>
  </si>
  <si>
    <t>Octahedral character (2:1, interlayer)</t>
  </si>
  <si>
    <t>Bayliss et al., 2005; Canadian Mineralogist 43, 1429-1433</t>
  </si>
  <si>
    <t>name</t>
  </si>
  <si>
    <t>Deer, W.A., Howie, R.A., and Zussman, J. (2009) Rock Forming Minerals, volume 3B:</t>
  </si>
  <si>
    <t>Layered Silicates Excluding Micas and Clay Minerals. pp. 81-156. Second edition. The</t>
  </si>
  <si>
    <t>Geological Society, London, 327 pp.</t>
  </si>
  <si>
    <t>Guggenheim, S., Adams, J.M., Bain, D.C., Bergaya, F., Brigatti, M.F., Drits, V.A., Formoso,</t>
  </si>
  <si>
    <t>Internationale Pour L’Etude Des Argiles (AIPEA) nomenclature committee for 2006. Clays</t>
  </si>
  <si>
    <t>and Clay Minerals 54, 761-772.</t>
  </si>
  <si>
    <t>References</t>
  </si>
  <si>
    <t>Bailey, S.W., 1980. Summary of recommendations of AIPEA nomenclature committee on clay</t>
  </si>
  <si>
    <t>minerals. American Mineralogist 65, 1-7.</t>
  </si>
  <si>
    <t>M.L.L., Galán, E., Kogure, T., Stanjek, H., 2006. Summary of recommendations of</t>
  </si>
  <si>
    <t>nomenclature committees relevant to clay mineralogy: Report of the Association</t>
  </si>
  <si>
    <t>(Mg5Al)(Si3Al) O10(OH)8</t>
  </si>
  <si>
    <t>(Fe5Al)(Si3Al) O10(OH)8</t>
  </si>
  <si>
    <t>(Mg2.5Fe2.5Al)(Si3Al) O10(OH)8</t>
  </si>
  <si>
    <t>(Fe5Fe)(Si3Al) O10(OH)8</t>
  </si>
  <si>
    <t>(Mg5Fe)(Si3Al) O10(OH)8</t>
  </si>
  <si>
    <t>1:1 clinochlore:chamosite</t>
  </si>
  <si>
    <t>ferrian chamosite</t>
  </si>
  <si>
    <t>ferrian clinochlore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</si>
</sst>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$$-409]#,##0;[Red][$$-409]#,##0"/>
    <numFmt numFmtId="166" formatCode="0.0000"/>
    <numFmt numFmtId="167" formatCode="0.0%"/>
  </numFmts>
  <fonts count="9">
    <font>
      <sz val="10"/>
      <name val="Tms Rmn"/>
    </font>
    <font>
      <sz val="10"/>
      <name val="Geneva"/>
    </font>
    <font>
      <b/>
      <sz val="18"/>
      <name val="Tms Rmn"/>
    </font>
    <font>
      <sz val="10"/>
      <name val="Tms Rmn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2" fontId="3" fillId="0" borderId="0"/>
    <xf numFmtId="164" fontId="3" fillId="0" borderId="0"/>
    <xf numFmtId="3" fontId="1" fillId="0" borderId="0"/>
    <xf numFmtId="165" fontId="1" fillId="0" borderId="0"/>
    <xf numFmtId="0" fontId="2" fillId="0" borderId="0"/>
    <xf numFmtId="9" fontId="1" fillId="0" borderId="0"/>
    <xf numFmtId="2" fontId="3" fillId="0" borderId="0"/>
  </cellStyleXfs>
  <cellXfs count="77">
    <xf numFmtId="0" fontId="0" fillId="0" borderId="0" xfId="0"/>
    <xf numFmtId="0" fontId="4" fillId="0" borderId="0" xfId="0" applyFont="1"/>
    <xf numFmtId="0" fontId="4" fillId="0" borderId="1" xfId="0" applyFont="1" applyBorder="1"/>
    <xf numFmtId="2" fontId="4" fillId="0" borderId="0" xfId="1" applyFont="1"/>
    <xf numFmtId="2" fontId="4" fillId="0" borderId="0" xfId="0" applyNumberFormat="1" applyFont="1"/>
    <xf numFmtId="2" fontId="4" fillId="0" borderId="0" xfId="2" applyNumberFormat="1" applyFont="1"/>
    <xf numFmtId="0" fontId="4" fillId="0" borderId="0" xfId="0" applyFont="1" applyBorder="1"/>
    <xf numFmtId="2" fontId="4" fillId="0" borderId="2" xfId="2" applyNumberFormat="1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2" fontId="4" fillId="0" borderId="2" xfId="1" applyFont="1" applyBorder="1"/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4" fillId="0" borderId="0" xfId="2" applyNumberFormat="1" applyFont="1" applyBorder="1"/>
    <xf numFmtId="2" fontId="4" fillId="0" borderId="0" xfId="0" applyNumberFormat="1" applyFont="1" applyBorder="1" applyAlignment="1">
      <alignment horizontal="center"/>
    </xf>
    <xf numFmtId="2" fontId="4" fillId="0" borderId="0" xfId="1" applyFont="1" applyFill="1"/>
    <xf numFmtId="164" fontId="4" fillId="0" borderId="0" xfId="0" applyNumberFormat="1" applyFont="1" applyBorder="1" applyAlignment="1">
      <alignment horizontal="center"/>
    </xf>
    <xf numFmtId="2" fontId="4" fillId="0" borderId="0" xfId="2" applyNumberFormat="1" applyFont="1" applyFill="1"/>
    <xf numFmtId="2" fontId="4" fillId="0" borderId="2" xfId="2" applyNumberFormat="1" applyFont="1" applyFill="1" applyBorder="1"/>
    <xf numFmtId="0" fontId="4" fillId="0" borderId="0" xfId="0" applyFont="1" applyFill="1"/>
    <xf numFmtId="2" fontId="6" fillId="0" borderId="0" xfId="2" applyNumberFormat="1" applyFont="1" applyBorder="1" applyAlignment="1">
      <alignment horizontal="right"/>
    </xf>
    <xf numFmtId="2" fontId="4" fillId="0" borderId="4" xfId="2" applyNumberFormat="1" applyFont="1" applyFill="1" applyBorder="1"/>
    <xf numFmtId="2" fontId="4" fillId="0" borderId="5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4" fontId="4" fillId="0" borderId="0" xfId="0" applyNumberFormat="1" applyFont="1" applyBorder="1"/>
    <xf numFmtId="167" fontId="1" fillId="0" borderId="0" xfId="6" applyNumberFormat="1"/>
    <xf numFmtId="10" fontId="1" fillId="0" borderId="0" xfId="6" applyNumberFormat="1"/>
    <xf numFmtId="164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0" fontId="1" fillId="0" borderId="0" xfId="6" applyNumberFormat="1" applyFill="1"/>
    <xf numFmtId="1" fontId="4" fillId="0" borderId="0" xfId="0" applyNumberFormat="1" applyFont="1"/>
    <xf numFmtId="166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1" fontId="5" fillId="0" borderId="0" xfId="0" applyNumberFormat="1" applyFont="1"/>
    <xf numFmtId="0" fontId="7" fillId="0" borderId="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</cellXfs>
  <cellStyles count="8">
    <cellStyle name="2 dp" xfId="1"/>
    <cellStyle name="3 dp" xfId="2"/>
    <cellStyle name="Comma0" xfId="3"/>
    <cellStyle name="Currency0" xfId="4"/>
    <cellStyle name="Heading" xfId="5"/>
    <cellStyle name="Normal" xfId="0" builtinId="0"/>
    <cellStyle name="Percent" xfId="6" builtinId="5"/>
    <cellStyle name="TwoDP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FB714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0000D4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C0C0C0"/>
      <rgbColor rgb="009999FF"/>
      <rgbColor rgb="00993366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3.8"/>
  <cols>
    <col min="1" max="1" width="12.5" style="1" customWidth="1"/>
    <col min="2" max="2" width="14.5" style="2" customWidth="1"/>
    <col min="3" max="3" width="13" style="1" customWidth="1"/>
    <col min="4" max="4" width="20" style="1" customWidth="1"/>
    <col min="5" max="6" width="14.75" style="1" customWidth="1"/>
    <col min="7" max="25" width="11.875" style="1" customWidth="1"/>
    <col min="26" max="45" width="9" style="1"/>
    <col min="46" max="46" width="3.25" style="1" customWidth="1"/>
    <col min="47" max="47" width="11.625" style="1" customWidth="1"/>
    <col min="48" max="48" width="11.125" style="1" customWidth="1"/>
    <col min="49" max="16384" width="9" style="1"/>
  </cols>
  <sheetData>
    <row r="1" spans="1:25" s="22" customFormat="1" ht="27.6">
      <c r="A1" s="22" t="s">
        <v>76</v>
      </c>
      <c r="B1" s="62" t="s">
        <v>195</v>
      </c>
      <c r="C1" s="75" t="s">
        <v>196</v>
      </c>
      <c r="D1" s="62" t="s">
        <v>197</v>
      </c>
      <c r="E1" s="62" t="s">
        <v>198</v>
      </c>
      <c r="F1" s="62" t="s">
        <v>199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s="22" customFormat="1">
      <c r="A2" s="22" t="s">
        <v>183</v>
      </c>
      <c r="B2" s="32" t="s">
        <v>84</v>
      </c>
      <c r="C2" s="71" t="s">
        <v>116</v>
      </c>
      <c r="D2" s="76" t="s">
        <v>200</v>
      </c>
      <c r="E2" s="76" t="s">
        <v>201</v>
      </c>
      <c r="F2" s="76" t="s">
        <v>202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>
      <c r="A3" s="8"/>
      <c r="B3" s="25" t="s">
        <v>75</v>
      </c>
      <c r="C3" s="13" t="s">
        <v>75</v>
      </c>
      <c r="D3" s="13" t="s">
        <v>75</v>
      </c>
      <c r="E3" s="13" t="s">
        <v>75</v>
      </c>
      <c r="F3" s="13" t="s">
        <v>75</v>
      </c>
      <c r="G3" s="13" t="s">
        <v>75</v>
      </c>
      <c r="H3" s="13" t="s">
        <v>75</v>
      </c>
      <c r="I3" s="13" t="s">
        <v>75</v>
      </c>
      <c r="J3" s="13" t="s">
        <v>75</v>
      </c>
      <c r="K3" s="13" t="s">
        <v>75</v>
      </c>
      <c r="L3" s="13" t="s">
        <v>75</v>
      </c>
      <c r="M3" s="13" t="s">
        <v>75</v>
      </c>
      <c r="N3" s="13" t="s">
        <v>75</v>
      </c>
      <c r="O3" s="13" t="s">
        <v>75</v>
      </c>
      <c r="P3" s="13" t="s">
        <v>75</v>
      </c>
      <c r="Q3" s="13" t="s">
        <v>75</v>
      </c>
      <c r="R3" s="13" t="s">
        <v>75</v>
      </c>
      <c r="S3" s="13" t="s">
        <v>75</v>
      </c>
      <c r="T3" s="13" t="s">
        <v>75</v>
      </c>
      <c r="U3" s="13" t="s">
        <v>75</v>
      </c>
      <c r="V3" s="13" t="s">
        <v>75</v>
      </c>
      <c r="W3" s="13" t="s">
        <v>75</v>
      </c>
      <c r="X3" s="13" t="s">
        <v>75</v>
      </c>
      <c r="Y3" s="13" t="s">
        <v>75</v>
      </c>
    </row>
    <row r="4" spans="1:25">
      <c r="A4" s="3" t="s">
        <v>29</v>
      </c>
      <c r="B4" s="67">
        <v>32.43</v>
      </c>
      <c r="C4" s="68">
        <v>25.26</v>
      </c>
      <c r="D4" s="68">
        <v>28.4</v>
      </c>
      <c r="E4" s="68">
        <v>24.28</v>
      </c>
      <c r="F4" s="68">
        <v>30.83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>
      <c r="A5" s="3" t="s">
        <v>31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>
      <c r="A6" s="3" t="s">
        <v>1</v>
      </c>
      <c r="B6" s="67">
        <v>18.350000000000001</v>
      </c>
      <c r="C6" s="68">
        <v>14.29</v>
      </c>
      <c r="D6" s="68">
        <v>16.07</v>
      </c>
      <c r="E6" s="68">
        <v>6.87</v>
      </c>
      <c r="F6" s="68">
        <v>8.7200000000000006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>
      <c r="A7" s="3" t="s">
        <v>100</v>
      </c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>
      <c r="A8" s="3" t="s">
        <v>14</v>
      </c>
      <c r="B8" s="67"/>
      <c r="C8" s="68">
        <v>50.35</v>
      </c>
      <c r="D8" s="68">
        <v>28.3</v>
      </c>
      <c r="E8" s="68">
        <v>58.07</v>
      </c>
      <c r="F8" s="68">
        <v>12.29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>
      <c r="A9" s="3" t="s">
        <v>12</v>
      </c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>
      <c r="A10" s="5" t="s">
        <v>8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1:25">
      <c r="A11" s="3" t="s">
        <v>20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5">
      <c r="A12" s="3" t="s">
        <v>18</v>
      </c>
      <c r="B12" s="67">
        <v>36.26</v>
      </c>
      <c r="C12" s="68">
        <v>0</v>
      </c>
      <c r="D12" s="68">
        <v>15.88</v>
      </c>
      <c r="E12" s="68">
        <v>0</v>
      </c>
      <c r="F12" s="68">
        <v>34.47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5">
      <c r="A13" s="44" t="s">
        <v>98</v>
      </c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25" s="6" customFormat="1">
      <c r="A14" s="42" t="s">
        <v>24</v>
      </c>
      <c r="B14" s="6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>
      <c r="A15" s="5" t="s">
        <v>33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>
      <c r="A16" s="3" t="s">
        <v>5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25">
      <c r="A17" s="5" t="s">
        <v>3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</row>
    <row r="18" spans="1:25">
      <c r="A18" s="46" t="s">
        <v>99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>
      <c r="A19" s="5" t="s">
        <v>22</v>
      </c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</row>
    <row r="20" spans="1:25">
      <c r="A20" s="5" t="s">
        <v>16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</row>
    <row r="21" spans="1:25">
      <c r="A21" s="5" t="s">
        <v>27</v>
      </c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>
      <c r="A22" s="5" t="s">
        <v>9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>
      <c r="A23" s="5" t="s">
        <v>127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>
      <c r="A24" s="5" t="s">
        <v>10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25">
      <c r="A25" s="5" t="s">
        <v>6</v>
      </c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</row>
    <row r="26" spans="1:25">
      <c r="A26" s="7" t="s">
        <v>25</v>
      </c>
      <c r="B26" s="27">
        <f t="shared" ref="B26:P26" si="0">-15.9994/(2* 35.4527)*B25-15.9994/(2*18.9984032)*B24</f>
        <v>0</v>
      </c>
      <c r="C26" s="12">
        <f t="shared" si="0"/>
        <v>0</v>
      </c>
      <c r="D26" s="12">
        <f t="shared" si="0"/>
        <v>0</v>
      </c>
      <c r="E26" s="12">
        <f t="shared" si="0"/>
        <v>0</v>
      </c>
      <c r="F26" s="12">
        <f t="shared" si="0"/>
        <v>0</v>
      </c>
      <c r="G26" s="12">
        <f t="shared" si="0"/>
        <v>0</v>
      </c>
      <c r="H26" s="12">
        <f t="shared" si="0"/>
        <v>0</v>
      </c>
      <c r="I26" s="12">
        <f t="shared" si="0"/>
        <v>0</v>
      </c>
      <c r="J26" s="12">
        <f t="shared" si="0"/>
        <v>0</v>
      </c>
      <c r="K26" s="12">
        <f t="shared" si="0"/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12">
        <f t="shared" si="0"/>
        <v>0</v>
      </c>
      <c r="P26" s="12">
        <f t="shared" si="0"/>
        <v>0</v>
      </c>
      <c r="Q26" s="12">
        <f t="shared" ref="Q26:Y26" si="1">-15.9994/(2* 35.4527)*Q25-15.9994/(2*18.9984032)*Q24</f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</row>
    <row r="27" spans="1:25">
      <c r="A27" s="1" t="s">
        <v>37</v>
      </c>
      <c r="B27" s="26">
        <f t="shared" ref="B27:P27" si="2">SUM(B4:B26)</f>
        <v>87.039999999999992</v>
      </c>
      <c r="C27" s="10">
        <f t="shared" si="2"/>
        <v>89.9</v>
      </c>
      <c r="D27" s="10">
        <f t="shared" si="2"/>
        <v>88.649999999999991</v>
      </c>
      <c r="E27" s="10">
        <f t="shared" si="2"/>
        <v>89.22</v>
      </c>
      <c r="F27" s="10">
        <f t="shared" si="2"/>
        <v>86.31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0</v>
      </c>
      <c r="Q27" s="10">
        <f t="shared" ref="Q27:Y27" si="3">SUM(Q4:Q26)</f>
        <v>0</v>
      </c>
      <c r="R27" s="10">
        <f t="shared" si="3"/>
        <v>0</v>
      </c>
      <c r="S27" s="10">
        <f t="shared" si="3"/>
        <v>0</v>
      </c>
      <c r="T27" s="10">
        <f t="shared" si="3"/>
        <v>0</v>
      </c>
      <c r="U27" s="10">
        <f t="shared" si="3"/>
        <v>0</v>
      </c>
      <c r="V27" s="10">
        <f t="shared" si="3"/>
        <v>0</v>
      </c>
      <c r="W27" s="10">
        <f t="shared" si="3"/>
        <v>0</v>
      </c>
      <c r="X27" s="10">
        <f t="shared" si="3"/>
        <v>0</v>
      </c>
      <c r="Y27" s="10">
        <f t="shared" si="3"/>
        <v>0</v>
      </c>
    </row>
    <row r="28" spans="1:25" hidden="1"/>
    <row r="29" spans="1:25" ht="27.6" hidden="1">
      <c r="B29" s="28" t="s">
        <v>34</v>
      </c>
      <c r="C29" s="16" t="s">
        <v>34</v>
      </c>
      <c r="D29" s="16" t="s">
        <v>34</v>
      </c>
      <c r="E29" s="16" t="s">
        <v>34</v>
      </c>
      <c r="F29" s="16" t="s">
        <v>34</v>
      </c>
      <c r="G29" s="16" t="s">
        <v>34</v>
      </c>
      <c r="H29" s="16" t="s">
        <v>34</v>
      </c>
      <c r="I29" s="16" t="s">
        <v>34</v>
      </c>
      <c r="J29" s="16" t="s">
        <v>34</v>
      </c>
      <c r="K29" s="16" t="s">
        <v>34</v>
      </c>
      <c r="L29" s="16" t="s">
        <v>34</v>
      </c>
      <c r="M29" s="16" t="s">
        <v>34</v>
      </c>
      <c r="N29" s="16" t="s">
        <v>34</v>
      </c>
      <c r="O29" s="16" t="s">
        <v>34</v>
      </c>
      <c r="P29" s="16" t="s">
        <v>34</v>
      </c>
      <c r="Q29" s="16" t="s">
        <v>34</v>
      </c>
      <c r="R29" s="16" t="s">
        <v>34</v>
      </c>
      <c r="S29" s="16" t="s">
        <v>34</v>
      </c>
      <c r="T29" s="16" t="s">
        <v>34</v>
      </c>
      <c r="U29" s="16" t="s">
        <v>34</v>
      </c>
      <c r="V29" s="16" t="s">
        <v>34</v>
      </c>
      <c r="W29" s="16" t="s">
        <v>34</v>
      </c>
      <c r="X29" s="16" t="s">
        <v>34</v>
      </c>
      <c r="Y29" s="16" t="s">
        <v>34</v>
      </c>
    </row>
    <row r="30" spans="1:25" hidden="1">
      <c r="A30" s="3" t="s">
        <v>29</v>
      </c>
      <c r="B30" s="29">
        <v>60.084299999999999</v>
      </c>
      <c r="C30" s="11">
        <v>60.084299999999999</v>
      </c>
      <c r="D30" s="11">
        <v>60.084299999999999</v>
      </c>
      <c r="E30" s="11">
        <v>60.084299999999999</v>
      </c>
      <c r="F30" s="11">
        <v>60.084299999999999</v>
      </c>
      <c r="G30" s="11">
        <v>60.084299999999999</v>
      </c>
      <c r="H30" s="11">
        <v>60.084299999999999</v>
      </c>
      <c r="I30" s="11">
        <v>60.084299999999999</v>
      </c>
      <c r="J30" s="11">
        <v>60.084299999999999</v>
      </c>
      <c r="K30" s="11">
        <v>60.084299999999999</v>
      </c>
      <c r="L30" s="11">
        <v>60.084299999999999</v>
      </c>
      <c r="M30" s="11">
        <v>60.084299999999999</v>
      </c>
      <c r="N30" s="11">
        <v>60.084299999999999</v>
      </c>
      <c r="O30" s="11">
        <v>60.084299999999999</v>
      </c>
      <c r="P30" s="11">
        <v>60.084299999999999</v>
      </c>
      <c r="Q30" s="11">
        <v>60.084299999999999</v>
      </c>
      <c r="R30" s="11">
        <v>60.084299999999999</v>
      </c>
      <c r="S30" s="11">
        <v>60.084299999999999</v>
      </c>
      <c r="T30" s="11">
        <v>60.084299999999999</v>
      </c>
      <c r="U30" s="11">
        <v>60.084299999999999</v>
      </c>
      <c r="V30" s="11">
        <v>60.084299999999999</v>
      </c>
      <c r="W30" s="11">
        <v>60.084299999999999</v>
      </c>
      <c r="X30" s="11">
        <v>60.084299999999999</v>
      </c>
      <c r="Y30" s="11">
        <v>60.084299999999999</v>
      </c>
    </row>
    <row r="31" spans="1:25" hidden="1">
      <c r="A31" s="3" t="s">
        <v>31</v>
      </c>
      <c r="B31" s="29">
        <v>79.865799999999993</v>
      </c>
      <c r="C31" s="11">
        <v>79.865799999999993</v>
      </c>
      <c r="D31" s="11">
        <v>79.865799999999993</v>
      </c>
      <c r="E31" s="11">
        <v>79.865799999999993</v>
      </c>
      <c r="F31" s="11">
        <v>79.865799999999993</v>
      </c>
      <c r="G31" s="11">
        <v>79.865799999999993</v>
      </c>
      <c r="H31" s="11">
        <v>79.865799999999993</v>
      </c>
      <c r="I31" s="11">
        <v>79.865799999999993</v>
      </c>
      <c r="J31" s="11">
        <v>79.865799999999993</v>
      </c>
      <c r="K31" s="11">
        <v>79.865799999999993</v>
      </c>
      <c r="L31" s="11">
        <v>79.865799999999993</v>
      </c>
      <c r="M31" s="11">
        <v>79.865799999999993</v>
      </c>
      <c r="N31" s="11">
        <v>79.865799999999993</v>
      </c>
      <c r="O31" s="11">
        <v>79.865799999999993</v>
      </c>
      <c r="P31" s="11">
        <v>79.865799999999993</v>
      </c>
      <c r="Q31" s="11">
        <v>79.865799999999993</v>
      </c>
      <c r="R31" s="11">
        <v>79.865799999999993</v>
      </c>
      <c r="S31" s="11">
        <v>79.865799999999993</v>
      </c>
      <c r="T31" s="11">
        <v>79.865799999999993</v>
      </c>
      <c r="U31" s="11">
        <v>79.865799999999993</v>
      </c>
      <c r="V31" s="11">
        <v>79.865799999999993</v>
      </c>
      <c r="W31" s="11">
        <v>79.865799999999993</v>
      </c>
      <c r="X31" s="11">
        <v>79.865799999999993</v>
      </c>
      <c r="Y31" s="11">
        <v>79.865799999999993</v>
      </c>
    </row>
    <row r="32" spans="1:25" hidden="1">
      <c r="A32" s="3" t="s">
        <v>1</v>
      </c>
      <c r="B32" s="29">
        <v>101.961276</v>
      </c>
      <c r="C32" s="11">
        <v>101.961276</v>
      </c>
      <c r="D32" s="11">
        <v>101.961276</v>
      </c>
      <c r="E32" s="11">
        <v>101.961276</v>
      </c>
      <c r="F32" s="11">
        <v>101.961276</v>
      </c>
      <c r="G32" s="11">
        <v>101.961276</v>
      </c>
      <c r="H32" s="11">
        <v>101.961276</v>
      </c>
      <c r="I32" s="11">
        <v>101.961276</v>
      </c>
      <c r="J32" s="11">
        <v>101.961276</v>
      </c>
      <c r="K32" s="11">
        <v>101.961276</v>
      </c>
      <c r="L32" s="11">
        <v>101.961276</v>
      </c>
      <c r="M32" s="11">
        <v>101.961276</v>
      </c>
      <c r="N32" s="11">
        <v>101.961276</v>
      </c>
      <c r="O32" s="11">
        <v>101.961276</v>
      </c>
      <c r="P32" s="11">
        <v>101.961276</v>
      </c>
      <c r="Q32" s="11">
        <v>101.961276</v>
      </c>
      <c r="R32" s="11">
        <v>101.961276</v>
      </c>
      <c r="S32" s="11">
        <v>101.961276</v>
      </c>
      <c r="T32" s="11">
        <v>101.961276</v>
      </c>
      <c r="U32" s="11">
        <v>101.961276</v>
      </c>
      <c r="V32" s="11">
        <v>101.961276</v>
      </c>
      <c r="W32" s="11">
        <v>101.961276</v>
      </c>
      <c r="X32" s="11">
        <v>101.961276</v>
      </c>
      <c r="Y32" s="11">
        <v>101.961276</v>
      </c>
    </row>
    <row r="33" spans="1:25" hidden="1">
      <c r="A33" s="3" t="s">
        <v>100</v>
      </c>
      <c r="B33" s="29">
        <v>69.620199999999997</v>
      </c>
      <c r="C33" s="15">
        <v>69.620199999999997</v>
      </c>
      <c r="D33" s="15">
        <v>69.620199999999997</v>
      </c>
      <c r="E33" s="15">
        <v>69.620199999999997</v>
      </c>
      <c r="F33" s="15">
        <v>69.620199999999997</v>
      </c>
      <c r="G33" s="15">
        <v>69.620199999999997</v>
      </c>
      <c r="H33" s="15">
        <v>69.620199999999997</v>
      </c>
      <c r="I33" s="15">
        <v>69.620199999999997</v>
      </c>
      <c r="J33" s="15">
        <v>69.620199999999997</v>
      </c>
      <c r="K33" s="15">
        <v>69.620199999999997</v>
      </c>
      <c r="L33" s="15">
        <v>69.620199999999997</v>
      </c>
      <c r="M33" s="15">
        <v>69.620199999999997</v>
      </c>
      <c r="N33" s="15">
        <v>69.620199999999997</v>
      </c>
      <c r="O33" s="15">
        <v>69.620199999999997</v>
      </c>
      <c r="P33" s="15">
        <v>69.620199999999997</v>
      </c>
      <c r="Q33" s="15">
        <v>69.620199999999997</v>
      </c>
      <c r="R33" s="15">
        <v>69.620199999999997</v>
      </c>
      <c r="S33" s="15">
        <v>69.620199999999997</v>
      </c>
      <c r="T33" s="15">
        <v>69.620199999999997</v>
      </c>
      <c r="U33" s="15">
        <v>69.620199999999997</v>
      </c>
      <c r="V33" s="15">
        <v>69.620199999999997</v>
      </c>
      <c r="W33" s="15">
        <v>69.620199999999997</v>
      </c>
      <c r="X33" s="15">
        <v>69.620199999999997</v>
      </c>
      <c r="Y33" s="15">
        <v>69.620199999999997</v>
      </c>
    </row>
    <row r="34" spans="1:25" hidden="1">
      <c r="A34" s="3" t="s">
        <v>14</v>
      </c>
      <c r="B34" s="29">
        <v>71.844399999999993</v>
      </c>
      <c r="C34" s="11">
        <v>71.844399999999993</v>
      </c>
      <c r="D34" s="11">
        <v>71.844399999999993</v>
      </c>
      <c r="E34" s="11">
        <v>71.844399999999993</v>
      </c>
      <c r="F34" s="11">
        <v>71.844399999999993</v>
      </c>
      <c r="G34" s="11">
        <v>71.844399999999993</v>
      </c>
      <c r="H34" s="11">
        <v>71.844399999999993</v>
      </c>
      <c r="I34" s="11">
        <v>71.844399999999993</v>
      </c>
      <c r="J34" s="11">
        <v>71.844399999999993</v>
      </c>
      <c r="K34" s="11">
        <v>71.844399999999993</v>
      </c>
      <c r="L34" s="11">
        <v>71.844399999999993</v>
      </c>
      <c r="M34" s="11">
        <v>71.844399999999993</v>
      </c>
      <c r="N34" s="11">
        <v>71.844399999999993</v>
      </c>
      <c r="O34" s="11">
        <v>71.844399999999993</v>
      </c>
      <c r="P34" s="11">
        <v>71.844399999999993</v>
      </c>
      <c r="Q34" s="11">
        <v>71.844399999999993</v>
      </c>
      <c r="R34" s="11">
        <v>71.844399999999993</v>
      </c>
      <c r="S34" s="11">
        <v>71.844399999999993</v>
      </c>
      <c r="T34" s="11">
        <v>71.844399999999993</v>
      </c>
      <c r="U34" s="11">
        <v>71.844399999999993</v>
      </c>
      <c r="V34" s="11">
        <v>71.844399999999993</v>
      </c>
      <c r="W34" s="11">
        <v>71.844399999999993</v>
      </c>
      <c r="X34" s="11">
        <v>71.844399999999993</v>
      </c>
      <c r="Y34" s="11">
        <v>71.844399999999993</v>
      </c>
    </row>
    <row r="35" spans="1:25" hidden="1">
      <c r="A35" s="3" t="s">
        <v>12</v>
      </c>
      <c r="B35" s="29">
        <v>159.68819999999999</v>
      </c>
      <c r="C35" s="11">
        <v>159.68819999999999</v>
      </c>
      <c r="D35" s="11">
        <v>159.68819999999999</v>
      </c>
      <c r="E35" s="11">
        <v>159.68819999999999</v>
      </c>
      <c r="F35" s="11">
        <v>159.68819999999999</v>
      </c>
      <c r="G35" s="11">
        <v>159.68819999999999</v>
      </c>
      <c r="H35" s="11">
        <v>159.68819999999999</v>
      </c>
      <c r="I35" s="11">
        <v>159.68819999999999</v>
      </c>
      <c r="J35" s="11">
        <v>159.68819999999999</v>
      </c>
      <c r="K35" s="11">
        <v>159.68819999999999</v>
      </c>
      <c r="L35" s="11">
        <v>159.68819999999999</v>
      </c>
      <c r="M35" s="11">
        <v>159.68819999999999</v>
      </c>
      <c r="N35" s="11">
        <v>159.68819999999999</v>
      </c>
      <c r="O35" s="11">
        <v>159.68819999999999</v>
      </c>
      <c r="P35" s="11">
        <v>159.68819999999999</v>
      </c>
      <c r="Q35" s="11">
        <v>159.68819999999999</v>
      </c>
      <c r="R35" s="11">
        <v>159.68819999999999</v>
      </c>
      <c r="S35" s="11">
        <v>159.68819999999999</v>
      </c>
      <c r="T35" s="11">
        <v>159.68819999999999</v>
      </c>
      <c r="U35" s="11">
        <v>159.68819999999999</v>
      </c>
      <c r="V35" s="11">
        <v>159.68819999999999</v>
      </c>
      <c r="W35" s="11">
        <v>159.68819999999999</v>
      </c>
      <c r="X35" s="11">
        <v>159.68819999999999</v>
      </c>
      <c r="Y35" s="11">
        <v>159.68819999999999</v>
      </c>
    </row>
    <row r="36" spans="1:25" hidden="1">
      <c r="A36" s="3" t="s">
        <v>20</v>
      </c>
      <c r="B36" s="29">
        <v>70.937449000000001</v>
      </c>
      <c r="C36" s="11">
        <v>70.937449000000001</v>
      </c>
      <c r="D36" s="11">
        <v>70.937449000000001</v>
      </c>
      <c r="E36" s="11">
        <v>70.937449000000001</v>
      </c>
      <c r="F36" s="11">
        <v>70.937449000000001</v>
      </c>
      <c r="G36" s="11">
        <v>70.937449000000001</v>
      </c>
      <c r="H36" s="11">
        <v>70.937449000000001</v>
      </c>
      <c r="I36" s="11">
        <v>70.937449000000001</v>
      </c>
      <c r="J36" s="11">
        <v>70.937449000000001</v>
      </c>
      <c r="K36" s="11">
        <v>70.937449000000001</v>
      </c>
      <c r="L36" s="11">
        <v>70.937449000000001</v>
      </c>
      <c r="M36" s="11">
        <v>70.937449000000001</v>
      </c>
      <c r="N36" s="11">
        <v>70.937449000000001</v>
      </c>
      <c r="O36" s="11">
        <v>70.937449000000001</v>
      </c>
      <c r="P36" s="11">
        <v>70.937449000000001</v>
      </c>
      <c r="Q36" s="11">
        <v>70.937449000000001</v>
      </c>
      <c r="R36" s="11">
        <v>70.937449000000001</v>
      </c>
      <c r="S36" s="11">
        <v>70.937449000000001</v>
      </c>
      <c r="T36" s="11">
        <v>70.937449000000001</v>
      </c>
      <c r="U36" s="11">
        <v>70.937449000000001</v>
      </c>
      <c r="V36" s="11">
        <v>70.937449000000001</v>
      </c>
      <c r="W36" s="11">
        <v>70.937449000000001</v>
      </c>
      <c r="X36" s="11">
        <v>70.937449000000001</v>
      </c>
      <c r="Y36" s="11">
        <v>70.937449000000001</v>
      </c>
    </row>
    <row r="37" spans="1:25" hidden="1">
      <c r="A37" s="3" t="s">
        <v>18</v>
      </c>
      <c r="B37" s="29">
        <v>40.304400000000001</v>
      </c>
      <c r="C37" s="11">
        <v>40.304400000000001</v>
      </c>
      <c r="D37" s="11">
        <v>40.304400000000001</v>
      </c>
      <c r="E37" s="11">
        <v>40.304400000000001</v>
      </c>
      <c r="F37" s="11">
        <v>40.304400000000001</v>
      </c>
      <c r="G37" s="11">
        <v>40.304400000000001</v>
      </c>
      <c r="H37" s="11">
        <v>40.304400000000001</v>
      </c>
      <c r="I37" s="11">
        <v>40.304400000000001</v>
      </c>
      <c r="J37" s="11">
        <v>40.304400000000001</v>
      </c>
      <c r="K37" s="11">
        <v>40.304400000000001</v>
      </c>
      <c r="L37" s="11">
        <v>40.304400000000001</v>
      </c>
      <c r="M37" s="11">
        <v>40.304400000000001</v>
      </c>
      <c r="N37" s="11">
        <v>40.304400000000001</v>
      </c>
      <c r="O37" s="11">
        <v>40.304400000000001</v>
      </c>
      <c r="P37" s="11">
        <v>40.304400000000001</v>
      </c>
      <c r="Q37" s="11">
        <v>40.304400000000001</v>
      </c>
      <c r="R37" s="11">
        <v>40.304400000000001</v>
      </c>
      <c r="S37" s="11">
        <v>40.304400000000001</v>
      </c>
      <c r="T37" s="11">
        <v>40.304400000000001</v>
      </c>
      <c r="U37" s="11">
        <v>40.304400000000001</v>
      </c>
      <c r="V37" s="11">
        <v>40.304400000000001</v>
      </c>
      <c r="W37" s="11">
        <v>40.304400000000001</v>
      </c>
      <c r="X37" s="11">
        <v>40.304400000000001</v>
      </c>
      <c r="Y37" s="11">
        <v>40.304400000000001</v>
      </c>
    </row>
    <row r="38" spans="1:25" hidden="1">
      <c r="A38" s="3" t="s">
        <v>5</v>
      </c>
      <c r="B38" s="29">
        <v>56.077399999999997</v>
      </c>
      <c r="C38" s="11">
        <v>56.077399999999997</v>
      </c>
      <c r="D38" s="11">
        <v>56.077399999999997</v>
      </c>
      <c r="E38" s="11">
        <v>56.077399999999997</v>
      </c>
      <c r="F38" s="11">
        <v>56.077399999999997</v>
      </c>
      <c r="G38" s="11">
        <v>56.077399999999997</v>
      </c>
      <c r="H38" s="11">
        <v>56.077399999999997</v>
      </c>
      <c r="I38" s="11">
        <v>56.077399999999997</v>
      </c>
      <c r="J38" s="11">
        <v>56.077399999999997</v>
      </c>
      <c r="K38" s="11">
        <v>56.077399999999997</v>
      </c>
      <c r="L38" s="11">
        <v>56.077399999999997</v>
      </c>
      <c r="M38" s="11">
        <v>56.077399999999997</v>
      </c>
      <c r="N38" s="11">
        <v>56.077399999999997</v>
      </c>
      <c r="O38" s="11">
        <v>56.077399999999997</v>
      </c>
      <c r="P38" s="11">
        <v>56.077399999999997</v>
      </c>
      <c r="Q38" s="11">
        <v>56.077399999999997</v>
      </c>
      <c r="R38" s="11">
        <v>56.077399999999997</v>
      </c>
      <c r="S38" s="11">
        <v>56.077399999999997</v>
      </c>
      <c r="T38" s="11">
        <v>56.077399999999997</v>
      </c>
      <c r="U38" s="11">
        <v>56.077399999999997</v>
      </c>
      <c r="V38" s="11">
        <v>56.077399999999997</v>
      </c>
      <c r="W38" s="11">
        <v>56.077399999999997</v>
      </c>
      <c r="X38" s="11">
        <v>56.077399999999997</v>
      </c>
      <c r="Y38" s="11">
        <v>56.077399999999997</v>
      </c>
    </row>
    <row r="39" spans="1:25" hidden="1">
      <c r="A39" s="5" t="s">
        <v>22</v>
      </c>
      <c r="B39" s="29">
        <v>61.978940000000001</v>
      </c>
      <c r="C39" s="11">
        <v>61.978940000000001</v>
      </c>
      <c r="D39" s="11">
        <v>61.978940000000001</v>
      </c>
      <c r="E39" s="11">
        <v>61.978940000000001</v>
      </c>
      <c r="F39" s="11">
        <v>61.978940000000001</v>
      </c>
      <c r="G39" s="11">
        <v>61.978940000000001</v>
      </c>
      <c r="H39" s="11">
        <v>61.978940000000001</v>
      </c>
      <c r="I39" s="11">
        <v>61.978940000000001</v>
      </c>
      <c r="J39" s="11">
        <v>61.978940000000001</v>
      </c>
      <c r="K39" s="11">
        <v>61.978940000000001</v>
      </c>
      <c r="L39" s="11">
        <v>61.978940000000001</v>
      </c>
      <c r="M39" s="11">
        <v>61.978940000000001</v>
      </c>
      <c r="N39" s="11">
        <v>61.978940000000001</v>
      </c>
      <c r="O39" s="11">
        <v>61.978940000000001</v>
      </c>
      <c r="P39" s="11">
        <v>61.978940000000001</v>
      </c>
      <c r="Q39" s="11">
        <v>61.978940000000001</v>
      </c>
      <c r="R39" s="11">
        <v>61.978940000000001</v>
      </c>
      <c r="S39" s="11">
        <v>61.978940000000001</v>
      </c>
      <c r="T39" s="11">
        <v>61.978940000000001</v>
      </c>
      <c r="U39" s="11">
        <v>61.978940000000001</v>
      </c>
      <c r="V39" s="11">
        <v>61.978940000000001</v>
      </c>
      <c r="W39" s="11">
        <v>61.978940000000001</v>
      </c>
      <c r="X39" s="11">
        <v>61.978940000000001</v>
      </c>
      <c r="Y39" s="11">
        <v>61.978940000000001</v>
      </c>
    </row>
    <row r="40" spans="1:25" hidden="1">
      <c r="A40" s="5" t="s">
        <v>16</v>
      </c>
      <c r="B40" s="29">
        <v>94.195999999999998</v>
      </c>
      <c r="C40" s="11">
        <v>94.195999999999998</v>
      </c>
      <c r="D40" s="11">
        <v>94.195999999999998</v>
      </c>
      <c r="E40" s="11">
        <v>94.195999999999998</v>
      </c>
      <c r="F40" s="11">
        <v>94.195999999999998</v>
      </c>
      <c r="G40" s="11">
        <v>94.195999999999998</v>
      </c>
      <c r="H40" s="11">
        <v>94.195999999999998</v>
      </c>
      <c r="I40" s="11">
        <v>94.195999999999998</v>
      </c>
      <c r="J40" s="11">
        <v>94.195999999999998</v>
      </c>
      <c r="K40" s="11">
        <v>94.195999999999998</v>
      </c>
      <c r="L40" s="11">
        <v>94.195999999999998</v>
      </c>
      <c r="M40" s="11">
        <v>94.195999999999998</v>
      </c>
      <c r="N40" s="11">
        <v>94.195999999999998</v>
      </c>
      <c r="O40" s="11">
        <v>94.195999999999998</v>
      </c>
      <c r="P40" s="11">
        <v>94.195999999999998</v>
      </c>
      <c r="Q40" s="11">
        <v>94.195999999999998</v>
      </c>
      <c r="R40" s="11">
        <v>94.195999999999998</v>
      </c>
      <c r="S40" s="11">
        <v>94.195999999999998</v>
      </c>
      <c r="T40" s="11">
        <v>94.195999999999998</v>
      </c>
      <c r="U40" s="11">
        <v>94.195999999999998</v>
      </c>
      <c r="V40" s="11">
        <v>94.195999999999998</v>
      </c>
      <c r="W40" s="11">
        <v>94.195999999999998</v>
      </c>
      <c r="X40" s="11">
        <v>94.195999999999998</v>
      </c>
      <c r="Y40" s="11">
        <v>94.195999999999998</v>
      </c>
    </row>
    <row r="41" spans="1:25" hidden="1">
      <c r="A41" s="5" t="s">
        <v>3</v>
      </c>
      <c r="B41" s="29">
        <v>153.32640000000001</v>
      </c>
      <c r="C41" s="11">
        <v>153.32640000000001</v>
      </c>
      <c r="D41" s="11">
        <v>153.32640000000001</v>
      </c>
      <c r="E41" s="11">
        <v>153.32640000000001</v>
      </c>
      <c r="F41" s="11">
        <v>153.32640000000001</v>
      </c>
      <c r="G41" s="11">
        <v>153.32640000000001</v>
      </c>
      <c r="H41" s="11">
        <v>153.32640000000001</v>
      </c>
      <c r="I41" s="11">
        <v>153.32640000000001</v>
      </c>
      <c r="J41" s="11">
        <v>153.32640000000001</v>
      </c>
      <c r="K41" s="11">
        <v>153.32640000000001</v>
      </c>
      <c r="L41" s="11">
        <v>153.32640000000001</v>
      </c>
      <c r="M41" s="11">
        <v>153.32640000000001</v>
      </c>
      <c r="N41" s="11">
        <v>153.32640000000001</v>
      </c>
      <c r="O41" s="11">
        <v>153.32640000000001</v>
      </c>
      <c r="P41" s="11">
        <v>153.32640000000001</v>
      </c>
      <c r="Q41" s="11">
        <v>153.32640000000001</v>
      </c>
      <c r="R41" s="11">
        <v>153.32640000000001</v>
      </c>
      <c r="S41" s="11">
        <v>153.32640000000001</v>
      </c>
      <c r="T41" s="11">
        <v>153.32640000000001</v>
      </c>
      <c r="U41" s="11">
        <v>153.32640000000001</v>
      </c>
      <c r="V41" s="11">
        <v>153.32640000000001</v>
      </c>
      <c r="W41" s="11">
        <v>153.32640000000001</v>
      </c>
      <c r="X41" s="11">
        <v>153.32640000000001</v>
      </c>
      <c r="Y41" s="11">
        <v>153.32640000000001</v>
      </c>
    </row>
    <row r="42" spans="1:25" hidden="1">
      <c r="A42" s="5" t="s">
        <v>99</v>
      </c>
      <c r="B42" s="29">
        <v>29.881399999999999</v>
      </c>
      <c r="C42" s="11">
        <v>29.881399999999999</v>
      </c>
      <c r="D42" s="11">
        <v>29.881399999999999</v>
      </c>
      <c r="E42" s="11">
        <v>29.881399999999999</v>
      </c>
      <c r="F42" s="11">
        <v>29.881399999999999</v>
      </c>
      <c r="G42" s="11">
        <v>29.881399999999999</v>
      </c>
      <c r="H42" s="11">
        <v>29.881399999999999</v>
      </c>
      <c r="I42" s="11">
        <v>29.881399999999999</v>
      </c>
      <c r="J42" s="11">
        <v>29.881399999999999</v>
      </c>
      <c r="K42" s="11">
        <v>29.881399999999999</v>
      </c>
      <c r="L42" s="11">
        <v>29.881399999999999</v>
      </c>
      <c r="M42" s="11">
        <v>29.881399999999999</v>
      </c>
      <c r="N42" s="11">
        <v>29.881399999999999</v>
      </c>
      <c r="O42" s="11">
        <v>29.881399999999999</v>
      </c>
      <c r="P42" s="11">
        <v>29.881399999999999</v>
      </c>
      <c r="Q42" s="11">
        <v>29.881399999999999</v>
      </c>
      <c r="R42" s="11">
        <v>29.881399999999999</v>
      </c>
      <c r="S42" s="11">
        <v>29.881399999999999</v>
      </c>
      <c r="T42" s="11">
        <v>29.881399999999999</v>
      </c>
      <c r="U42" s="11">
        <v>29.881399999999999</v>
      </c>
      <c r="V42" s="11">
        <v>29.881399999999999</v>
      </c>
      <c r="W42" s="11">
        <v>29.881399999999999</v>
      </c>
      <c r="X42" s="11">
        <v>29.881399999999999</v>
      </c>
      <c r="Y42" s="11">
        <v>29.881399999999999</v>
      </c>
    </row>
    <row r="43" spans="1:25" hidden="1">
      <c r="A43" s="5" t="s">
        <v>27</v>
      </c>
      <c r="B43" s="29">
        <v>186.935</v>
      </c>
      <c r="C43" s="11">
        <v>186.935</v>
      </c>
      <c r="D43" s="11">
        <v>186.935</v>
      </c>
      <c r="E43" s="11">
        <v>186.935</v>
      </c>
      <c r="F43" s="11">
        <v>186.935</v>
      </c>
      <c r="G43" s="11">
        <v>186.935</v>
      </c>
      <c r="H43" s="11">
        <v>186.935</v>
      </c>
      <c r="I43" s="11">
        <v>186.935</v>
      </c>
      <c r="J43" s="11">
        <v>186.935</v>
      </c>
      <c r="K43" s="11">
        <v>186.935</v>
      </c>
      <c r="L43" s="11">
        <v>186.935</v>
      </c>
      <c r="M43" s="11">
        <v>186.935</v>
      </c>
      <c r="N43" s="11">
        <v>186.935</v>
      </c>
      <c r="O43" s="11">
        <v>186.935</v>
      </c>
      <c r="P43" s="11">
        <v>186.935</v>
      </c>
      <c r="Q43" s="11">
        <v>186.935</v>
      </c>
      <c r="R43" s="11">
        <v>186.935</v>
      </c>
      <c r="S43" s="11">
        <v>186.935</v>
      </c>
      <c r="T43" s="11">
        <v>186.935</v>
      </c>
      <c r="U43" s="11">
        <v>186.935</v>
      </c>
      <c r="V43" s="11">
        <v>186.935</v>
      </c>
      <c r="W43" s="11">
        <v>186.935</v>
      </c>
      <c r="X43" s="11">
        <v>186.935</v>
      </c>
      <c r="Y43" s="11">
        <v>186.935</v>
      </c>
    </row>
    <row r="44" spans="1:25" hidden="1">
      <c r="A44" s="5" t="s">
        <v>9</v>
      </c>
      <c r="B44" s="29">
        <v>281.81029999999998</v>
      </c>
      <c r="C44" s="11">
        <v>281.81029999999998</v>
      </c>
      <c r="D44" s="11">
        <v>281.81029999999998</v>
      </c>
      <c r="E44" s="11">
        <v>281.81029999999998</v>
      </c>
      <c r="F44" s="11">
        <v>281.81029999999998</v>
      </c>
      <c r="G44" s="11">
        <v>281.81029999999998</v>
      </c>
      <c r="H44" s="11">
        <v>281.81029999999998</v>
      </c>
      <c r="I44" s="11">
        <v>281.81029999999998</v>
      </c>
      <c r="J44" s="11">
        <v>281.81029999999998</v>
      </c>
      <c r="K44" s="11">
        <v>281.81029999999998</v>
      </c>
      <c r="L44" s="11">
        <v>281.81029999999998</v>
      </c>
      <c r="M44" s="11">
        <v>281.81029999999998</v>
      </c>
      <c r="N44" s="11">
        <v>281.81029999999998</v>
      </c>
      <c r="O44" s="11">
        <v>281.81029999999998</v>
      </c>
      <c r="P44" s="11">
        <v>281.81029999999998</v>
      </c>
      <c r="Q44" s="11">
        <v>281.81029999999998</v>
      </c>
      <c r="R44" s="11">
        <v>281.81029999999998</v>
      </c>
      <c r="S44" s="11">
        <v>281.81029999999998</v>
      </c>
      <c r="T44" s="11">
        <v>281.81029999999998</v>
      </c>
      <c r="U44" s="11">
        <v>281.81029999999998</v>
      </c>
      <c r="V44" s="11">
        <v>281.81029999999998</v>
      </c>
      <c r="W44" s="11">
        <v>281.81029999999998</v>
      </c>
      <c r="X44" s="11">
        <v>281.81029999999998</v>
      </c>
      <c r="Y44" s="11">
        <v>281.81029999999998</v>
      </c>
    </row>
    <row r="45" spans="1:25" hidden="1">
      <c r="A45" s="5" t="s">
        <v>33</v>
      </c>
      <c r="B45" s="29">
        <v>81.389399999999995</v>
      </c>
      <c r="C45" s="11">
        <v>81.389399999999995</v>
      </c>
      <c r="D45" s="11">
        <v>81.389399999999995</v>
      </c>
      <c r="E45" s="11">
        <v>81.389399999999995</v>
      </c>
      <c r="F45" s="11">
        <v>81.389399999999995</v>
      </c>
      <c r="G45" s="11">
        <v>81.389399999999995</v>
      </c>
      <c r="H45" s="11">
        <v>81.389399999999995</v>
      </c>
      <c r="I45" s="11">
        <v>81.389399999999995</v>
      </c>
      <c r="J45" s="11">
        <v>81.389399999999995</v>
      </c>
      <c r="K45" s="11">
        <v>81.389399999999995</v>
      </c>
      <c r="L45" s="11">
        <v>81.389399999999995</v>
      </c>
      <c r="M45" s="11">
        <v>81.389399999999995</v>
      </c>
      <c r="N45" s="11">
        <v>81.389399999999995</v>
      </c>
      <c r="O45" s="11">
        <v>81.389399999999995</v>
      </c>
      <c r="P45" s="11">
        <v>81.389399999999995</v>
      </c>
      <c r="Q45" s="11">
        <v>81.389399999999995</v>
      </c>
      <c r="R45" s="11">
        <v>81.389399999999995</v>
      </c>
      <c r="S45" s="11">
        <v>81.389399999999995</v>
      </c>
      <c r="T45" s="11">
        <v>81.389399999999995</v>
      </c>
      <c r="U45" s="11">
        <v>81.389399999999995</v>
      </c>
      <c r="V45" s="11">
        <v>81.389399999999995</v>
      </c>
      <c r="W45" s="11">
        <v>81.389399999999995</v>
      </c>
      <c r="X45" s="11">
        <v>81.389399999999995</v>
      </c>
      <c r="Y45" s="11">
        <v>81.389399999999995</v>
      </c>
    </row>
    <row r="46" spans="1:25" hidden="1">
      <c r="A46" s="5" t="s">
        <v>10</v>
      </c>
      <c r="B46" s="29">
        <v>18.998403199999998</v>
      </c>
      <c r="C46" s="11">
        <v>18.998403199999998</v>
      </c>
      <c r="D46" s="11">
        <v>18.998403199999998</v>
      </c>
      <c r="E46" s="11">
        <v>18.998403199999998</v>
      </c>
      <c r="F46" s="11">
        <v>18.998403199999998</v>
      </c>
      <c r="G46" s="11">
        <v>18.998403199999998</v>
      </c>
      <c r="H46" s="11">
        <v>18.998403199999998</v>
      </c>
      <c r="I46" s="11">
        <v>18.998403199999998</v>
      </c>
      <c r="J46" s="11">
        <v>18.998403199999998</v>
      </c>
      <c r="K46" s="11">
        <v>18.998403199999998</v>
      </c>
      <c r="L46" s="11">
        <v>18.998403199999998</v>
      </c>
      <c r="M46" s="11">
        <v>18.998403199999998</v>
      </c>
      <c r="N46" s="11">
        <v>18.998403199999998</v>
      </c>
      <c r="O46" s="11">
        <v>18.998403199999998</v>
      </c>
      <c r="P46" s="11">
        <v>18.998403199999998</v>
      </c>
      <c r="Q46" s="11">
        <v>18.998403199999998</v>
      </c>
      <c r="R46" s="11">
        <v>18.998403199999998</v>
      </c>
      <c r="S46" s="11">
        <v>18.998403199999998</v>
      </c>
      <c r="T46" s="11">
        <v>18.998403199999998</v>
      </c>
      <c r="U46" s="11">
        <v>18.998403199999998</v>
      </c>
      <c r="V46" s="11">
        <v>18.998403199999998</v>
      </c>
      <c r="W46" s="11">
        <v>18.998403199999998</v>
      </c>
      <c r="X46" s="11">
        <v>18.998403199999998</v>
      </c>
      <c r="Y46" s="11">
        <v>18.998403199999998</v>
      </c>
    </row>
    <row r="47" spans="1:25" hidden="1">
      <c r="A47" s="5" t="s">
        <v>6</v>
      </c>
      <c r="B47" s="29">
        <v>35.4527</v>
      </c>
      <c r="C47" s="11">
        <v>35.4527</v>
      </c>
      <c r="D47" s="11">
        <v>35.4527</v>
      </c>
      <c r="E47" s="11">
        <v>35.4527</v>
      </c>
      <c r="F47" s="11">
        <v>35.4527</v>
      </c>
      <c r="G47" s="11">
        <v>35.4527</v>
      </c>
      <c r="H47" s="11">
        <v>35.4527</v>
      </c>
      <c r="I47" s="11">
        <v>35.4527</v>
      </c>
      <c r="J47" s="11">
        <v>35.4527</v>
      </c>
      <c r="K47" s="11">
        <v>35.4527</v>
      </c>
      <c r="L47" s="11">
        <v>35.4527</v>
      </c>
      <c r="M47" s="11">
        <v>35.4527</v>
      </c>
      <c r="N47" s="11">
        <v>35.4527</v>
      </c>
      <c r="O47" s="11">
        <v>35.4527</v>
      </c>
      <c r="P47" s="11">
        <v>35.4527</v>
      </c>
      <c r="Q47" s="11">
        <v>35.4527</v>
      </c>
      <c r="R47" s="11">
        <v>35.4527</v>
      </c>
      <c r="S47" s="11">
        <v>35.4527</v>
      </c>
      <c r="T47" s="11">
        <v>35.4527</v>
      </c>
      <c r="U47" s="11">
        <v>35.4527</v>
      </c>
      <c r="V47" s="11">
        <v>35.4527</v>
      </c>
      <c r="W47" s="11">
        <v>35.4527</v>
      </c>
      <c r="X47" s="11">
        <v>35.4527</v>
      </c>
      <c r="Y47" s="11">
        <v>35.4527</v>
      </c>
    </row>
    <row r="48" spans="1:25" hidden="1">
      <c r="A48" s="5" t="s">
        <v>8</v>
      </c>
      <c r="B48" s="29">
        <v>151.99039999999999</v>
      </c>
      <c r="C48" s="11">
        <v>151.99039999999999</v>
      </c>
      <c r="D48" s="11">
        <v>151.99039999999999</v>
      </c>
      <c r="E48" s="11">
        <v>151.99039999999999</v>
      </c>
      <c r="F48" s="11">
        <v>151.99039999999999</v>
      </c>
      <c r="G48" s="11">
        <v>151.99039999999999</v>
      </c>
      <c r="H48" s="11">
        <v>151.99039999999999</v>
      </c>
      <c r="I48" s="11">
        <v>151.99039999999999</v>
      </c>
      <c r="J48" s="11">
        <v>151.99039999999999</v>
      </c>
      <c r="K48" s="11">
        <v>151.99039999999999</v>
      </c>
      <c r="L48" s="11">
        <v>151.99039999999999</v>
      </c>
      <c r="M48" s="11">
        <v>151.99039999999999</v>
      </c>
      <c r="N48" s="11">
        <v>151.99039999999999</v>
      </c>
      <c r="O48" s="11">
        <v>151.99039999999999</v>
      </c>
      <c r="P48" s="11">
        <v>151.99039999999999</v>
      </c>
      <c r="Q48" s="11">
        <v>151.99039999999999</v>
      </c>
      <c r="R48" s="11">
        <v>151.99039999999999</v>
      </c>
      <c r="S48" s="11">
        <v>151.99039999999999</v>
      </c>
      <c r="T48" s="11">
        <v>151.99039999999999</v>
      </c>
      <c r="U48" s="11">
        <v>151.99039999999999</v>
      </c>
      <c r="V48" s="11">
        <v>151.99039999999999</v>
      </c>
      <c r="W48" s="11">
        <v>151.99039999999999</v>
      </c>
      <c r="X48" s="11">
        <v>151.99039999999999</v>
      </c>
      <c r="Y48" s="11">
        <v>151.99039999999999</v>
      </c>
    </row>
    <row r="49" spans="1:25" hidden="1">
      <c r="A49" s="5" t="s">
        <v>24</v>
      </c>
      <c r="B49" s="29">
        <v>74.692800000000005</v>
      </c>
      <c r="C49" s="11">
        <v>74.692800000000005</v>
      </c>
      <c r="D49" s="11">
        <v>74.692800000000005</v>
      </c>
      <c r="E49" s="11">
        <v>74.692800000000005</v>
      </c>
      <c r="F49" s="11">
        <v>74.692800000000005</v>
      </c>
      <c r="G49" s="11">
        <v>74.692800000000005</v>
      </c>
      <c r="H49" s="11">
        <v>74.692800000000005</v>
      </c>
      <c r="I49" s="11">
        <v>74.692800000000005</v>
      </c>
      <c r="J49" s="11">
        <v>74.692800000000005</v>
      </c>
      <c r="K49" s="11">
        <v>74.692800000000005</v>
      </c>
      <c r="L49" s="11">
        <v>74.692800000000005</v>
      </c>
      <c r="M49" s="11">
        <v>74.692800000000005</v>
      </c>
      <c r="N49" s="11">
        <v>74.692800000000005</v>
      </c>
      <c r="O49" s="11">
        <v>74.692800000000005</v>
      </c>
      <c r="P49" s="11">
        <v>74.692800000000005</v>
      </c>
      <c r="Q49" s="11">
        <v>74.692800000000005</v>
      </c>
      <c r="R49" s="11">
        <v>74.692800000000005</v>
      </c>
      <c r="S49" s="11">
        <v>74.692800000000005</v>
      </c>
      <c r="T49" s="11">
        <v>74.692800000000005</v>
      </c>
      <c r="U49" s="11">
        <v>74.692800000000005</v>
      </c>
      <c r="V49" s="11">
        <v>74.692800000000005</v>
      </c>
      <c r="W49" s="11">
        <v>74.692800000000005</v>
      </c>
      <c r="X49" s="11">
        <v>74.692800000000005</v>
      </c>
      <c r="Y49" s="11">
        <v>74.692800000000005</v>
      </c>
    </row>
    <row r="50" spans="1:25" hidden="1">
      <c r="A50" s="46" t="s">
        <v>98</v>
      </c>
      <c r="B50" s="11">
        <v>74.932599999999994</v>
      </c>
      <c r="C50" s="11">
        <v>74.932599999999994</v>
      </c>
      <c r="D50" s="11">
        <v>74.932599999999994</v>
      </c>
      <c r="E50" s="11">
        <v>74.932599999999994</v>
      </c>
      <c r="F50" s="11">
        <v>74.932599999999994</v>
      </c>
      <c r="G50" s="11">
        <v>74.932599999999994</v>
      </c>
      <c r="H50" s="11">
        <v>74.932599999999994</v>
      </c>
      <c r="I50" s="11">
        <v>74.932599999999994</v>
      </c>
      <c r="J50" s="11">
        <v>74.932599999999994</v>
      </c>
      <c r="K50" s="11">
        <v>74.932599999999994</v>
      </c>
      <c r="L50" s="11">
        <v>74.932599999999994</v>
      </c>
      <c r="M50" s="11">
        <v>74.932599999999994</v>
      </c>
      <c r="N50" s="11">
        <v>74.932599999999994</v>
      </c>
      <c r="O50" s="11">
        <v>74.932599999999994</v>
      </c>
      <c r="P50" s="11">
        <v>74.932599999999994</v>
      </c>
      <c r="Q50" s="11">
        <v>74.932599999999994</v>
      </c>
      <c r="R50" s="11">
        <v>74.932599999999994</v>
      </c>
      <c r="S50" s="11">
        <v>74.932599999999994</v>
      </c>
      <c r="T50" s="11">
        <v>74.932599999999994</v>
      </c>
      <c r="U50" s="11">
        <v>74.932599999999994</v>
      </c>
      <c r="V50" s="11">
        <v>74.932599999999994</v>
      </c>
      <c r="W50" s="11">
        <v>74.932599999999994</v>
      </c>
      <c r="X50" s="11">
        <v>74.932599999999994</v>
      </c>
      <c r="Y50" s="11">
        <v>74.932599999999994</v>
      </c>
    </row>
    <row r="51" spans="1:25" hidden="1">
      <c r="A51" s="7" t="s">
        <v>38</v>
      </c>
      <c r="B51" s="30">
        <v>18.015280000000001</v>
      </c>
      <c r="C51" s="14">
        <v>18.015280000000001</v>
      </c>
      <c r="D51" s="14">
        <v>18.015280000000001</v>
      </c>
      <c r="E51" s="14">
        <v>18.015280000000001</v>
      </c>
      <c r="F51" s="14">
        <v>18.015280000000001</v>
      </c>
      <c r="G51" s="14">
        <v>18.015280000000001</v>
      </c>
      <c r="H51" s="14">
        <v>18.015280000000001</v>
      </c>
      <c r="I51" s="14">
        <v>18.015280000000001</v>
      </c>
      <c r="J51" s="14">
        <v>18.015280000000001</v>
      </c>
      <c r="K51" s="14">
        <v>18.015280000000001</v>
      </c>
      <c r="L51" s="14">
        <v>18.015280000000001</v>
      </c>
      <c r="M51" s="14">
        <v>18.015280000000001</v>
      </c>
      <c r="N51" s="14">
        <v>18.015280000000001</v>
      </c>
      <c r="O51" s="14">
        <v>18.015280000000001</v>
      </c>
      <c r="P51" s="14">
        <v>18.015280000000001</v>
      </c>
      <c r="Q51" s="14">
        <v>18.015280000000001</v>
      </c>
      <c r="R51" s="14">
        <v>18.015280000000001</v>
      </c>
      <c r="S51" s="14">
        <v>18.015280000000001</v>
      </c>
      <c r="T51" s="14">
        <v>18.015280000000001</v>
      </c>
      <c r="U51" s="14">
        <v>18.015280000000001</v>
      </c>
      <c r="V51" s="14">
        <v>18.015280000000001</v>
      </c>
      <c r="W51" s="14">
        <v>18.015280000000001</v>
      </c>
      <c r="X51" s="14">
        <v>18.015280000000001</v>
      </c>
      <c r="Y51" s="14">
        <v>18.015280000000001</v>
      </c>
    </row>
    <row r="52" spans="1:25" hidden="1">
      <c r="B52" s="29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idden="1">
      <c r="A53" s="35" t="s">
        <v>110</v>
      </c>
      <c r="B53" s="29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idden="1">
      <c r="B54" s="28" t="s">
        <v>36</v>
      </c>
      <c r="C54" s="16" t="s">
        <v>36</v>
      </c>
      <c r="D54" s="16" t="s">
        <v>36</v>
      </c>
      <c r="E54" s="16" t="s">
        <v>36</v>
      </c>
      <c r="F54" s="16" t="s">
        <v>36</v>
      </c>
      <c r="G54" s="16" t="s">
        <v>36</v>
      </c>
      <c r="H54" s="16" t="s">
        <v>36</v>
      </c>
      <c r="I54" s="16" t="s">
        <v>36</v>
      </c>
      <c r="J54" s="16" t="s">
        <v>36</v>
      </c>
      <c r="K54" s="16" t="s">
        <v>36</v>
      </c>
      <c r="L54" s="16" t="s">
        <v>36</v>
      </c>
      <c r="M54" s="16" t="s">
        <v>36</v>
      </c>
      <c r="N54" s="16" t="s">
        <v>36</v>
      </c>
      <c r="O54" s="16" t="s">
        <v>36</v>
      </c>
      <c r="P54" s="16" t="s">
        <v>36</v>
      </c>
      <c r="Q54" s="16" t="s">
        <v>36</v>
      </c>
      <c r="R54" s="16" t="s">
        <v>36</v>
      </c>
      <c r="S54" s="16" t="s">
        <v>36</v>
      </c>
      <c r="T54" s="16" t="s">
        <v>36</v>
      </c>
      <c r="U54" s="16" t="s">
        <v>36</v>
      </c>
      <c r="V54" s="16" t="s">
        <v>36</v>
      </c>
      <c r="W54" s="16" t="s">
        <v>36</v>
      </c>
      <c r="X54" s="16" t="s">
        <v>36</v>
      </c>
      <c r="Y54" s="16" t="s">
        <v>36</v>
      </c>
    </row>
    <row r="55" spans="1:25" hidden="1">
      <c r="A55" s="3" t="s">
        <v>28</v>
      </c>
      <c r="B55" s="29">
        <f t="shared" ref="B55:N56" si="4">B4/B30</f>
        <v>0.53974166296353621</v>
      </c>
      <c r="C55" s="11">
        <f t="shared" si="4"/>
        <v>0.42040932489851762</v>
      </c>
      <c r="D55" s="11">
        <f t="shared" si="4"/>
        <v>0.47266923306088277</v>
      </c>
      <c r="E55" s="11">
        <f t="shared" si="4"/>
        <v>0.40409890770134632</v>
      </c>
      <c r="F55" s="11">
        <f t="shared" si="4"/>
        <v>0.51311241039672595</v>
      </c>
      <c r="G55" s="11">
        <f t="shared" si="4"/>
        <v>0</v>
      </c>
      <c r="H55" s="11">
        <f t="shared" si="4"/>
        <v>0</v>
      </c>
      <c r="I55" s="11">
        <f t="shared" si="4"/>
        <v>0</v>
      </c>
      <c r="J55" s="11">
        <f t="shared" si="4"/>
        <v>0</v>
      </c>
      <c r="K55" s="11">
        <f t="shared" si="4"/>
        <v>0</v>
      </c>
      <c r="L55" s="11">
        <f t="shared" si="4"/>
        <v>0</v>
      </c>
      <c r="M55" s="11">
        <f t="shared" si="4"/>
        <v>0</v>
      </c>
      <c r="N55" s="11">
        <f t="shared" si="4"/>
        <v>0</v>
      </c>
      <c r="O55" s="11">
        <f>O4/O30</f>
        <v>0</v>
      </c>
      <c r="P55" s="11">
        <f>P4/P30</f>
        <v>0</v>
      </c>
      <c r="Q55" s="11">
        <f t="shared" ref="Q55:Y55" si="5">Q4/Q30</f>
        <v>0</v>
      </c>
      <c r="R55" s="11">
        <f t="shared" si="5"/>
        <v>0</v>
      </c>
      <c r="S55" s="11">
        <f t="shared" si="5"/>
        <v>0</v>
      </c>
      <c r="T55" s="11">
        <f t="shared" si="5"/>
        <v>0</v>
      </c>
      <c r="U55" s="11">
        <f t="shared" si="5"/>
        <v>0</v>
      </c>
      <c r="V55" s="11">
        <f t="shared" si="5"/>
        <v>0</v>
      </c>
      <c r="W55" s="11">
        <f t="shared" si="5"/>
        <v>0</v>
      </c>
      <c r="X55" s="11">
        <f t="shared" si="5"/>
        <v>0</v>
      </c>
      <c r="Y55" s="11">
        <f t="shared" si="5"/>
        <v>0</v>
      </c>
    </row>
    <row r="56" spans="1:25" hidden="1">
      <c r="A56" s="3" t="s">
        <v>30</v>
      </c>
      <c r="B56" s="29">
        <f t="shared" si="4"/>
        <v>0</v>
      </c>
      <c r="C56" s="11">
        <f t="shared" si="4"/>
        <v>0</v>
      </c>
      <c r="D56" s="11">
        <f t="shared" si="4"/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0</v>
      </c>
      <c r="L56" s="11">
        <f t="shared" si="4"/>
        <v>0</v>
      </c>
      <c r="M56" s="11">
        <f t="shared" si="4"/>
        <v>0</v>
      </c>
      <c r="N56" s="11">
        <f t="shared" si="4"/>
        <v>0</v>
      </c>
      <c r="O56" s="11">
        <f>O5/O31</f>
        <v>0</v>
      </c>
      <c r="P56" s="11">
        <f>P5/P31</f>
        <v>0</v>
      </c>
      <c r="Q56" s="11">
        <f t="shared" ref="Q56:Y56" si="6">Q5/Q31</f>
        <v>0</v>
      </c>
      <c r="R56" s="11">
        <f t="shared" si="6"/>
        <v>0</v>
      </c>
      <c r="S56" s="11">
        <f t="shared" si="6"/>
        <v>0</v>
      </c>
      <c r="T56" s="11">
        <f t="shared" si="6"/>
        <v>0</v>
      </c>
      <c r="U56" s="11">
        <f t="shared" si="6"/>
        <v>0</v>
      </c>
      <c r="V56" s="11">
        <f t="shared" si="6"/>
        <v>0</v>
      </c>
      <c r="W56" s="11">
        <f t="shared" si="6"/>
        <v>0</v>
      </c>
      <c r="X56" s="11">
        <f t="shared" si="6"/>
        <v>0</v>
      </c>
      <c r="Y56" s="11">
        <f t="shared" si="6"/>
        <v>0</v>
      </c>
    </row>
    <row r="57" spans="1:25" hidden="1">
      <c r="A57" s="3" t="s">
        <v>0</v>
      </c>
      <c r="B57" s="29">
        <f t="shared" ref="B57:N58" si="7">B6/B32*2</f>
        <v>0.35994057194811885</v>
      </c>
      <c r="C57" s="11">
        <f t="shared" si="7"/>
        <v>0.28030249444897098</v>
      </c>
      <c r="D57" s="11">
        <f t="shared" si="7"/>
        <v>0.31521771069243976</v>
      </c>
      <c r="E57" s="11">
        <f t="shared" si="7"/>
        <v>0.13475704246776982</v>
      </c>
      <c r="F57" s="11">
        <f t="shared" si="7"/>
        <v>0.17104532901294803</v>
      </c>
      <c r="G57" s="11">
        <f t="shared" si="7"/>
        <v>0</v>
      </c>
      <c r="H57" s="11">
        <f t="shared" si="7"/>
        <v>0</v>
      </c>
      <c r="I57" s="11">
        <f t="shared" si="7"/>
        <v>0</v>
      </c>
      <c r="J57" s="11">
        <f t="shared" si="7"/>
        <v>0</v>
      </c>
      <c r="K57" s="11">
        <f t="shared" si="7"/>
        <v>0</v>
      </c>
      <c r="L57" s="11">
        <f t="shared" si="7"/>
        <v>0</v>
      </c>
      <c r="M57" s="11">
        <f t="shared" si="7"/>
        <v>0</v>
      </c>
      <c r="N57" s="11">
        <f t="shared" si="7"/>
        <v>0</v>
      </c>
      <c r="O57" s="11">
        <f>O6/O32*2</f>
        <v>0</v>
      </c>
      <c r="P57" s="11">
        <f>P6/P32*2</f>
        <v>0</v>
      </c>
      <c r="Q57" s="11">
        <f t="shared" ref="Q57:Y57" si="8">Q6/Q32*2</f>
        <v>0</v>
      </c>
      <c r="R57" s="11">
        <f t="shared" si="8"/>
        <v>0</v>
      </c>
      <c r="S57" s="11">
        <f t="shared" si="8"/>
        <v>0</v>
      </c>
      <c r="T57" s="11">
        <f t="shared" si="8"/>
        <v>0</v>
      </c>
      <c r="U57" s="11">
        <f t="shared" si="8"/>
        <v>0</v>
      </c>
      <c r="V57" s="11">
        <f t="shared" si="8"/>
        <v>0</v>
      </c>
      <c r="W57" s="11">
        <f t="shared" si="8"/>
        <v>0</v>
      </c>
      <c r="X57" s="11">
        <f t="shared" si="8"/>
        <v>0</v>
      </c>
      <c r="Y57" s="11">
        <f t="shared" si="8"/>
        <v>0</v>
      </c>
    </row>
    <row r="58" spans="1:25" hidden="1">
      <c r="A58" s="3" t="s">
        <v>104</v>
      </c>
      <c r="B58" s="29">
        <f>B7/B33*2</f>
        <v>0</v>
      </c>
      <c r="C58" s="15">
        <f>C7/B33*2</f>
        <v>0</v>
      </c>
      <c r="D58" s="15">
        <f t="shared" si="7"/>
        <v>0</v>
      </c>
      <c r="E58" s="15">
        <f t="shared" si="7"/>
        <v>0</v>
      </c>
      <c r="F58" s="15">
        <f t="shared" si="7"/>
        <v>0</v>
      </c>
      <c r="G58" s="15">
        <f t="shared" si="7"/>
        <v>0</v>
      </c>
      <c r="H58" s="15">
        <f>H7/H33*2</f>
        <v>0</v>
      </c>
      <c r="I58" s="15">
        <f>I7/I33*2</f>
        <v>0</v>
      </c>
      <c r="J58" s="15">
        <f>J7/J33*2</f>
        <v>0</v>
      </c>
      <c r="K58" s="15">
        <f>K7/K33*2</f>
        <v>0</v>
      </c>
      <c r="L58" s="15">
        <f t="shared" si="7"/>
        <v>0</v>
      </c>
      <c r="M58" s="15">
        <f t="shared" si="7"/>
        <v>0</v>
      </c>
      <c r="N58" s="15">
        <f>N7/N33*2</f>
        <v>0</v>
      </c>
      <c r="O58" s="15">
        <f>O7/O33*2</f>
        <v>0</v>
      </c>
      <c r="P58" s="15">
        <f>P7/P33*2</f>
        <v>0</v>
      </c>
      <c r="Q58" s="15">
        <f t="shared" ref="Q58:Y58" si="9">Q7/Q33*2</f>
        <v>0</v>
      </c>
      <c r="R58" s="15">
        <f t="shared" si="9"/>
        <v>0</v>
      </c>
      <c r="S58" s="15">
        <f t="shared" si="9"/>
        <v>0</v>
      </c>
      <c r="T58" s="15">
        <f t="shared" si="9"/>
        <v>0</v>
      </c>
      <c r="U58" s="15">
        <f t="shared" si="9"/>
        <v>0</v>
      </c>
      <c r="V58" s="15">
        <f t="shared" si="9"/>
        <v>0</v>
      </c>
      <c r="W58" s="15">
        <f t="shared" si="9"/>
        <v>0</v>
      </c>
      <c r="X58" s="15">
        <f t="shared" si="9"/>
        <v>0</v>
      </c>
      <c r="Y58" s="15">
        <f t="shared" si="9"/>
        <v>0</v>
      </c>
    </row>
    <row r="59" spans="1:25" hidden="1">
      <c r="A59" s="3" t="s">
        <v>11</v>
      </c>
      <c r="B59" s="29">
        <f t="shared" ref="B59:N59" si="10">B8/B34</f>
        <v>0</v>
      </c>
      <c r="C59" s="11">
        <f t="shared" si="10"/>
        <v>0.70082010567281527</v>
      </c>
      <c r="D59" s="11">
        <f t="shared" si="10"/>
        <v>0.39390683198690507</v>
      </c>
      <c r="E59" s="11">
        <f t="shared" si="10"/>
        <v>0.8082745488862042</v>
      </c>
      <c r="F59" s="11">
        <f t="shared" si="10"/>
        <v>0.17106413304307644</v>
      </c>
      <c r="G59" s="11">
        <f t="shared" si="10"/>
        <v>0</v>
      </c>
      <c r="H59" s="11">
        <f t="shared" si="10"/>
        <v>0</v>
      </c>
      <c r="I59" s="11">
        <f t="shared" si="10"/>
        <v>0</v>
      </c>
      <c r="J59" s="11">
        <f t="shared" si="10"/>
        <v>0</v>
      </c>
      <c r="K59" s="11">
        <f t="shared" si="10"/>
        <v>0</v>
      </c>
      <c r="L59" s="11">
        <f t="shared" si="10"/>
        <v>0</v>
      </c>
      <c r="M59" s="11">
        <f t="shared" si="10"/>
        <v>0</v>
      </c>
      <c r="N59" s="11">
        <f t="shared" si="10"/>
        <v>0</v>
      </c>
      <c r="O59" s="11">
        <f>O8/O34</f>
        <v>0</v>
      </c>
      <c r="P59" s="11">
        <f>P8/P34</f>
        <v>0</v>
      </c>
      <c r="Q59" s="11">
        <f t="shared" ref="Q59:Y59" si="11">Q8/Q34</f>
        <v>0</v>
      </c>
      <c r="R59" s="11">
        <f t="shared" si="11"/>
        <v>0</v>
      </c>
      <c r="S59" s="11">
        <f t="shared" si="11"/>
        <v>0</v>
      </c>
      <c r="T59" s="11">
        <f t="shared" si="11"/>
        <v>0</v>
      </c>
      <c r="U59" s="11">
        <f t="shared" si="11"/>
        <v>0</v>
      </c>
      <c r="V59" s="11">
        <f t="shared" si="11"/>
        <v>0</v>
      </c>
      <c r="W59" s="11">
        <f t="shared" si="11"/>
        <v>0</v>
      </c>
      <c r="X59" s="11">
        <f t="shared" si="11"/>
        <v>0</v>
      </c>
      <c r="Y59" s="11">
        <f t="shared" si="11"/>
        <v>0</v>
      </c>
    </row>
    <row r="60" spans="1:25" hidden="1">
      <c r="A60" s="3" t="s">
        <v>13</v>
      </c>
      <c r="B60" s="29">
        <f t="shared" ref="B60:N60" si="12">B9/B35*2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0</v>
      </c>
      <c r="I60" s="11">
        <f t="shared" si="12"/>
        <v>0</v>
      </c>
      <c r="J60" s="11">
        <f t="shared" si="12"/>
        <v>0</v>
      </c>
      <c r="K60" s="11">
        <f t="shared" si="12"/>
        <v>0</v>
      </c>
      <c r="L60" s="11">
        <f t="shared" si="12"/>
        <v>0</v>
      </c>
      <c r="M60" s="11">
        <f t="shared" si="12"/>
        <v>0</v>
      </c>
      <c r="N60" s="11">
        <f t="shared" si="12"/>
        <v>0</v>
      </c>
      <c r="O60" s="11">
        <f>O9/O35*2</f>
        <v>0</v>
      </c>
      <c r="P60" s="11">
        <f>P9/P35*2</f>
        <v>0</v>
      </c>
      <c r="Q60" s="11">
        <f t="shared" ref="Q60:Y60" si="13">Q9/Q35*2</f>
        <v>0</v>
      </c>
      <c r="R60" s="11">
        <f t="shared" si="13"/>
        <v>0</v>
      </c>
      <c r="S60" s="11">
        <f t="shared" si="13"/>
        <v>0</v>
      </c>
      <c r="T60" s="11">
        <f t="shared" si="13"/>
        <v>0</v>
      </c>
      <c r="U60" s="11">
        <f t="shared" si="13"/>
        <v>0</v>
      </c>
      <c r="V60" s="11">
        <f t="shared" si="13"/>
        <v>0</v>
      </c>
      <c r="W60" s="11">
        <f t="shared" si="13"/>
        <v>0</v>
      </c>
      <c r="X60" s="11">
        <f t="shared" si="13"/>
        <v>0</v>
      </c>
      <c r="Y60" s="11">
        <f t="shared" si="13"/>
        <v>0</v>
      </c>
    </row>
    <row r="61" spans="1:25" hidden="1">
      <c r="A61" s="3" t="s">
        <v>19</v>
      </c>
      <c r="B61" s="29">
        <f t="shared" ref="B61:N62" si="14">B11/B36</f>
        <v>0</v>
      </c>
      <c r="C61" s="11">
        <f t="shared" si="14"/>
        <v>0</v>
      </c>
      <c r="D61" s="11">
        <f t="shared" si="14"/>
        <v>0</v>
      </c>
      <c r="E61" s="11">
        <f t="shared" si="14"/>
        <v>0</v>
      </c>
      <c r="F61" s="11">
        <f t="shared" si="14"/>
        <v>0</v>
      </c>
      <c r="G61" s="11">
        <f t="shared" si="14"/>
        <v>0</v>
      </c>
      <c r="H61" s="11">
        <f t="shared" si="14"/>
        <v>0</v>
      </c>
      <c r="I61" s="11">
        <f t="shared" si="14"/>
        <v>0</v>
      </c>
      <c r="J61" s="11">
        <f t="shared" si="14"/>
        <v>0</v>
      </c>
      <c r="K61" s="11">
        <f t="shared" si="14"/>
        <v>0</v>
      </c>
      <c r="L61" s="11">
        <f t="shared" si="14"/>
        <v>0</v>
      </c>
      <c r="M61" s="11">
        <f t="shared" si="14"/>
        <v>0</v>
      </c>
      <c r="N61" s="11">
        <f t="shared" si="14"/>
        <v>0</v>
      </c>
      <c r="O61" s="11">
        <f>O11/O36</f>
        <v>0</v>
      </c>
      <c r="P61" s="11">
        <f>P11/P36</f>
        <v>0</v>
      </c>
      <c r="Q61" s="11">
        <f t="shared" ref="Q61:Y61" si="15">Q11/Q36</f>
        <v>0</v>
      </c>
      <c r="R61" s="11">
        <f t="shared" si="15"/>
        <v>0</v>
      </c>
      <c r="S61" s="11">
        <f t="shared" si="15"/>
        <v>0</v>
      </c>
      <c r="T61" s="11">
        <f t="shared" si="15"/>
        <v>0</v>
      </c>
      <c r="U61" s="11">
        <f t="shared" si="15"/>
        <v>0</v>
      </c>
      <c r="V61" s="11">
        <f t="shared" si="15"/>
        <v>0</v>
      </c>
      <c r="W61" s="11">
        <f t="shared" si="15"/>
        <v>0</v>
      </c>
      <c r="X61" s="11">
        <f t="shared" si="15"/>
        <v>0</v>
      </c>
      <c r="Y61" s="11">
        <f t="shared" si="15"/>
        <v>0</v>
      </c>
    </row>
    <row r="62" spans="1:25" hidden="1">
      <c r="A62" s="3" t="s">
        <v>17</v>
      </c>
      <c r="B62" s="29">
        <f t="shared" si="14"/>
        <v>0.89965363583132352</v>
      </c>
      <c r="C62" s="11">
        <f t="shared" si="14"/>
        <v>0</v>
      </c>
      <c r="D62" s="11">
        <f t="shared" si="14"/>
        <v>0.39400164746280802</v>
      </c>
      <c r="E62" s="11">
        <f t="shared" si="14"/>
        <v>0</v>
      </c>
      <c r="F62" s="11">
        <f t="shared" si="14"/>
        <v>0.85524161133771992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>O12/O37</f>
        <v>0</v>
      </c>
      <c r="P62" s="11">
        <f>P12/P37</f>
        <v>0</v>
      </c>
      <c r="Q62" s="11">
        <f t="shared" ref="Q62:Y62" si="16">Q12/Q37</f>
        <v>0</v>
      </c>
      <c r="R62" s="11">
        <f t="shared" si="16"/>
        <v>0</v>
      </c>
      <c r="S62" s="11">
        <f t="shared" si="16"/>
        <v>0</v>
      </c>
      <c r="T62" s="11">
        <f t="shared" si="16"/>
        <v>0</v>
      </c>
      <c r="U62" s="11">
        <f t="shared" si="16"/>
        <v>0</v>
      </c>
      <c r="V62" s="11">
        <f t="shared" si="16"/>
        <v>0</v>
      </c>
      <c r="W62" s="11">
        <f t="shared" si="16"/>
        <v>0</v>
      </c>
      <c r="X62" s="11">
        <f t="shared" si="16"/>
        <v>0</v>
      </c>
      <c r="Y62" s="11">
        <f t="shared" si="16"/>
        <v>0</v>
      </c>
    </row>
    <row r="63" spans="1:25" hidden="1">
      <c r="A63" s="3" t="s">
        <v>4</v>
      </c>
      <c r="B63" s="29">
        <f t="shared" ref="B63:N63" si="17">B16/B38</f>
        <v>0</v>
      </c>
      <c r="C63" s="11">
        <f t="shared" si="17"/>
        <v>0</v>
      </c>
      <c r="D63" s="11">
        <f t="shared" si="17"/>
        <v>0</v>
      </c>
      <c r="E63" s="11">
        <f t="shared" si="17"/>
        <v>0</v>
      </c>
      <c r="F63" s="11">
        <f t="shared" si="17"/>
        <v>0</v>
      </c>
      <c r="G63" s="11">
        <f t="shared" si="17"/>
        <v>0</v>
      </c>
      <c r="H63" s="11">
        <f t="shared" si="17"/>
        <v>0</v>
      </c>
      <c r="I63" s="11">
        <f t="shared" si="17"/>
        <v>0</v>
      </c>
      <c r="J63" s="11">
        <f t="shared" si="17"/>
        <v>0</v>
      </c>
      <c r="K63" s="11">
        <f t="shared" si="17"/>
        <v>0</v>
      </c>
      <c r="L63" s="11">
        <f t="shared" si="17"/>
        <v>0</v>
      </c>
      <c r="M63" s="11">
        <f t="shared" si="17"/>
        <v>0</v>
      </c>
      <c r="N63" s="11">
        <f t="shared" si="17"/>
        <v>0</v>
      </c>
      <c r="O63" s="11">
        <f>O16/O38</f>
        <v>0</v>
      </c>
      <c r="P63" s="11">
        <f>P16/P38</f>
        <v>0</v>
      </c>
      <c r="Q63" s="11">
        <f t="shared" ref="Q63:Y63" si="18">Q16/Q38</f>
        <v>0</v>
      </c>
      <c r="R63" s="11">
        <f t="shared" si="18"/>
        <v>0</v>
      </c>
      <c r="S63" s="11">
        <f t="shared" si="18"/>
        <v>0</v>
      </c>
      <c r="T63" s="11">
        <f t="shared" si="18"/>
        <v>0</v>
      </c>
      <c r="U63" s="11">
        <f t="shared" si="18"/>
        <v>0</v>
      </c>
      <c r="V63" s="11">
        <f t="shared" si="18"/>
        <v>0</v>
      </c>
      <c r="W63" s="11">
        <f t="shared" si="18"/>
        <v>0</v>
      </c>
      <c r="X63" s="11">
        <f t="shared" si="18"/>
        <v>0</v>
      </c>
      <c r="Y63" s="11">
        <f t="shared" si="18"/>
        <v>0</v>
      </c>
    </row>
    <row r="64" spans="1:25" hidden="1">
      <c r="A64" s="5" t="s">
        <v>21</v>
      </c>
      <c r="B64" s="29">
        <f t="shared" ref="B64:N65" si="19">B19/B39*2</f>
        <v>0</v>
      </c>
      <c r="C64" s="11">
        <f t="shared" si="19"/>
        <v>0</v>
      </c>
      <c r="D64" s="11">
        <f t="shared" si="19"/>
        <v>0</v>
      </c>
      <c r="E64" s="11">
        <f t="shared" si="19"/>
        <v>0</v>
      </c>
      <c r="F64" s="11">
        <f t="shared" si="19"/>
        <v>0</v>
      </c>
      <c r="G64" s="11">
        <f t="shared" si="19"/>
        <v>0</v>
      </c>
      <c r="H64" s="11">
        <f t="shared" si="19"/>
        <v>0</v>
      </c>
      <c r="I64" s="11">
        <f t="shared" si="19"/>
        <v>0</v>
      </c>
      <c r="J64" s="11">
        <f t="shared" si="19"/>
        <v>0</v>
      </c>
      <c r="K64" s="11">
        <f t="shared" si="19"/>
        <v>0</v>
      </c>
      <c r="L64" s="11">
        <f t="shared" si="19"/>
        <v>0</v>
      </c>
      <c r="M64" s="11">
        <f t="shared" si="19"/>
        <v>0</v>
      </c>
      <c r="N64" s="11">
        <f t="shared" si="19"/>
        <v>0</v>
      </c>
      <c r="O64" s="11">
        <f>O19/O39*2</f>
        <v>0</v>
      </c>
      <c r="P64" s="11">
        <f>P19/P39*2</f>
        <v>0</v>
      </c>
      <c r="Q64" s="11">
        <f t="shared" ref="Q64:Y64" si="20">Q19/Q39*2</f>
        <v>0</v>
      </c>
      <c r="R64" s="11">
        <f t="shared" si="20"/>
        <v>0</v>
      </c>
      <c r="S64" s="11">
        <f t="shared" si="20"/>
        <v>0</v>
      </c>
      <c r="T64" s="11">
        <f t="shared" si="20"/>
        <v>0</v>
      </c>
      <c r="U64" s="11">
        <f t="shared" si="20"/>
        <v>0</v>
      </c>
      <c r="V64" s="11">
        <f t="shared" si="20"/>
        <v>0</v>
      </c>
      <c r="W64" s="11">
        <f t="shared" si="20"/>
        <v>0</v>
      </c>
      <c r="X64" s="11">
        <f t="shared" si="20"/>
        <v>0</v>
      </c>
      <c r="Y64" s="11">
        <f t="shared" si="20"/>
        <v>0</v>
      </c>
    </row>
    <row r="65" spans="1:25" hidden="1">
      <c r="A65" s="5" t="s">
        <v>15</v>
      </c>
      <c r="B65" s="29">
        <f t="shared" si="19"/>
        <v>0</v>
      </c>
      <c r="C65" s="11">
        <f t="shared" si="19"/>
        <v>0</v>
      </c>
      <c r="D65" s="11">
        <f t="shared" si="19"/>
        <v>0</v>
      </c>
      <c r="E65" s="11">
        <f t="shared" si="19"/>
        <v>0</v>
      </c>
      <c r="F65" s="11">
        <f t="shared" si="19"/>
        <v>0</v>
      </c>
      <c r="G65" s="11">
        <f t="shared" si="19"/>
        <v>0</v>
      </c>
      <c r="H65" s="11">
        <f t="shared" si="19"/>
        <v>0</v>
      </c>
      <c r="I65" s="11">
        <f t="shared" si="19"/>
        <v>0</v>
      </c>
      <c r="J65" s="11">
        <f t="shared" si="19"/>
        <v>0</v>
      </c>
      <c r="K65" s="11">
        <f t="shared" si="19"/>
        <v>0</v>
      </c>
      <c r="L65" s="11">
        <f t="shared" si="19"/>
        <v>0</v>
      </c>
      <c r="M65" s="11">
        <f t="shared" si="19"/>
        <v>0</v>
      </c>
      <c r="N65" s="11">
        <f t="shared" si="19"/>
        <v>0</v>
      </c>
      <c r="O65" s="11">
        <f>O20/O40*2</f>
        <v>0</v>
      </c>
      <c r="P65" s="11">
        <f>P20/P40*2</f>
        <v>0</v>
      </c>
      <c r="Q65" s="11">
        <f t="shared" ref="Q65:Y65" si="21">Q20/Q40*2</f>
        <v>0</v>
      </c>
      <c r="R65" s="11">
        <f t="shared" si="21"/>
        <v>0</v>
      </c>
      <c r="S65" s="11">
        <f t="shared" si="21"/>
        <v>0</v>
      </c>
      <c r="T65" s="11">
        <f t="shared" si="21"/>
        <v>0</v>
      </c>
      <c r="U65" s="11">
        <f t="shared" si="21"/>
        <v>0</v>
      </c>
      <c r="V65" s="11">
        <f t="shared" si="21"/>
        <v>0</v>
      </c>
      <c r="W65" s="11">
        <f t="shared" si="21"/>
        <v>0</v>
      </c>
      <c r="X65" s="11">
        <f t="shared" si="21"/>
        <v>0</v>
      </c>
      <c r="Y65" s="11">
        <f t="shared" si="21"/>
        <v>0</v>
      </c>
    </row>
    <row r="66" spans="1:25" hidden="1">
      <c r="A66" s="5" t="s">
        <v>2</v>
      </c>
      <c r="B66" s="29">
        <f t="shared" ref="B66:N66" si="22">B17/B41</f>
        <v>0</v>
      </c>
      <c r="C66" s="11">
        <f t="shared" si="22"/>
        <v>0</v>
      </c>
      <c r="D66" s="11">
        <f t="shared" si="22"/>
        <v>0</v>
      </c>
      <c r="E66" s="11">
        <f t="shared" si="22"/>
        <v>0</v>
      </c>
      <c r="F66" s="11">
        <f t="shared" si="22"/>
        <v>0</v>
      </c>
      <c r="G66" s="11">
        <f t="shared" si="22"/>
        <v>0</v>
      </c>
      <c r="H66" s="11">
        <f t="shared" si="22"/>
        <v>0</v>
      </c>
      <c r="I66" s="11">
        <f t="shared" si="22"/>
        <v>0</v>
      </c>
      <c r="J66" s="11">
        <f t="shared" si="22"/>
        <v>0</v>
      </c>
      <c r="K66" s="11">
        <f t="shared" si="22"/>
        <v>0</v>
      </c>
      <c r="L66" s="11">
        <f t="shared" si="22"/>
        <v>0</v>
      </c>
      <c r="M66" s="11">
        <f t="shared" si="22"/>
        <v>0</v>
      </c>
      <c r="N66" s="11">
        <f t="shared" si="22"/>
        <v>0</v>
      </c>
      <c r="O66" s="11">
        <f>O17/O41</f>
        <v>0</v>
      </c>
      <c r="P66" s="11">
        <f>P17/P41</f>
        <v>0</v>
      </c>
      <c r="Q66" s="11">
        <f t="shared" ref="Q66:Y66" si="23">Q17/Q41</f>
        <v>0</v>
      </c>
      <c r="R66" s="11">
        <f t="shared" si="23"/>
        <v>0</v>
      </c>
      <c r="S66" s="11">
        <f t="shared" si="23"/>
        <v>0</v>
      </c>
      <c r="T66" s="11">
        <f t="shared" si="23"/>
        <v>0</v>
      </c>
      <c r="U66" s="11">
        <f t="shared" si="23"/>
        <v>0</v>
      </c>
      <c r="V66" s="11">
        <f t="shared" si="23"/>
        <v>0</v>
      </c>
      <c r="W66" s="11">
        <f t="shared" si="23"/>
        <v>0</v>
      </c>
      <c r="X66" s="11">
        <f t="shared" si="23"/>
        <v>0</v>
      </c>
      <c r="Y66" s="11">
        <f t="shared" si="23"/>
        <v>0</v>
      </c>
    </row>
    <row r="67" spans="1:25" hidden="1">
      <c r="A67" s="5" t="s">
        <v>108</v>
      </c>
      <c r="B67" s="29">
        <f>B18/B42*2</f>
        <v>0</v>
      </c>
      <c r="C67" s="15">
        <f t="shared" ref="C67:M67" si="24">C18/C42*2</f>
        <v>0</v>
      </c>
      <c r="D67" s="15">
        <f t="shared" si="24"/>
        <v>0</v>
      </c>
      <c r="E67" s="15">
        <f t="shared" si="24"/>
        <v>0</v>
      </c>
      <c r="F67" s="15">
        <f t="shared" si="24"/>
        <v>0</v>
      </c>
      <c r="G67" s="15">
        <f t="shared" si="24"/>
        <v>0</v>
      </c>
      <c r="H67" s="15">
        <f>H18/H42*2</f>
        <v>0</v>
      </c>
      <c r="I67" s="15">
        <f>I18/I42*2</f>
        <v>0</v>
      </c>
      <c r="J67" s="15">
        <f>J18/J42*2</f>
        <v>0</v>
      </c>
      <c r="K67" s="15">
        <f>K18/K42*2</f>
        <v>0</v>
      </c>
      <c r="L67" s="15">
        <f t="shared" si="24"/>
        <v>0</v>
      </c>
      <c r="M67" s="15">
        <f t="shared" si="24"/>
        <v>0</v>
      </c>
      <c r="N67" s="15">
        <f>N18/N42*2</f>
        <v>0</v>
      </c>
      <c r="O67" s="15">
        <f>O18/O42*2</f>
        <v>0</v>
      </c>
      <c r="P67" s="15">
        <f>P18/P42*2</f>
        <v>0</v>
      </c>
      <c r="Q67" s="15">
        <f t="shared" ref="Q67:Y67" si="25">Q18/Q42*2</f>
        <v>0</v>
      </c>
      <c r="R67" s="15">
        <f t="shared" si="25"/>
        <v>0</v>
      </c>
      <c r="S67" s="15">
        <f t="shared" si="25"/>
        <v>0</v>
      </c>
      <c r="T67" s="15">
        <f t="shared" si="25"/>
        <v>0</v>
      </c>
      <c r="U67" s="15">
        <f t="shared" si="25"/>
        <v>0</v>
      </c>
      <c r="V67" s="15">
        <f t="shared" si="25"/>
        <v>0</v>
      </c>
      <c r="W67" s="15">
        <f t="shared" si="25"/>
        <v>0</v>
      </c>
      <c r="X67" s="15">
        <f t="shared" si="25"/>
        <v>0</v>
      </c>
      <c r="Y67" s="15">
        <f t="shared" si="25"/>
        <v>0</v>
      </c>
    </row>
    <row r="68" spans="1:25" hidden="1">
      <c r="A68" s="5" t="s">
        <v>26</v>
      </c>
      <c r="B68" s="29">
        <f t="shared" ref="B68:N69" si="26">B21/B43*2</f>
        <v>0</v>
      </c>
      <c r="C68" s="15">
        <f t="shared" si="26"/>
        <v>0</v>
      </c>
      <c r="D68" s="15">
        <f t="shared" si="26"/>
        <v>0</v>
      </c>
      <c r="E68" s="15">
        <f t="shared" si="26"/>
        <v>0</v>
      </c>
      <c r="F68" s="15">
        <f t="shared" si="26"/>
        <v>0</v>
      </c>
      <c r="G68" s="15">
        <f t="shared" si="26"/>
        <v>0</v>
      </c>
      <c r="H68" s="15">
        <f t="shared" si="26"/>
        <v>0</v>
      </c>
      <c r="I68" s="15">
        <f t="shared" si="26"/>
        <v>0</v>
      </c>
      <c r="J68" s="15">
        <f t="shared" si="26"/>
        <v>0</v>
      </c>
      <c r="K68" s="15">
        <f t="shared" si="26"/>
        <v>0</v>
      </c>
      <c r="L68" s="15">
        <f t="shared" si="26"/>
        <v>0</v>
      </c>
      <c r="M68" s="15">
        <f t="shared" si="26"/>
        <v>0</v>
      </c>
      <c r="N68" s="15">
        <f t="shared" si="26"/>
        <v>0</v>
      </c>
      <c r="O68" s="15">
        <f>O21/O43*2</f>
        <v>0</v>
      </c>
      <c r="P68" s="15">
        <f>P21/P43*2</f>
        <v>0</v>
      </c>
      <c r="Q68" s="15">
        <f t="shared" ref="Q68:Y68" si="27">Q21/Q43*2</f>
        <v>0</v>
      </c>
      <c r="R68" s="15">
        <f t="shared" si="27"/>
        <v>0</v>
      </c>
      <c r="S68" s="15">
        <f t="shared" si="27"/>
        <v>0</v>
      </c>
      <c r="T68" s="15">
        <f t="shared" si="27"/>
        <v>0</v>
      </c>
      <c r="U68" s="15">
        <f t="shared" si="27"/>
        <v>0</v>
      </c>
      <c r="V68" s="15">
        <f t="shared" si="27"/>
        <v>0</v>
      </c>
      <c r="W68" s="15">
        <f t="shared" si="27"/>
        <v>0</v>
      </c>
      <c r="X68" s="15">
        <f t="shared" si="27"/>
        <v>0</v>
      </c>
      <c r="Y68" s="15">
        <f t="shared" si="27"/>
        <v>0</v>
      </c>
    </row>
    <row r="69" spans="1:25" hidden="1">
      <c r="A69" s="5" t="s">
        <v>47</v>
      </c>
      <c r="B69" s="29">
        <f t="shared" si="26"/>
        <v>0</v>
      </c>
      <c r="C69" s="11">
        <f t="shared" si="26"/>
        <v>0</v>
      </c>
      <c r="D69" s="11">
        <f t="shared" si="26"/>
        <v>0</v>
      </c>
      <c r="E69" s="11">
        <f t="shared" si="26"/>
        <v>0</v>
      </c>
      <c r="F69" s="11">
        <f t="shared" si="26"/>
        <v>0</v>
      </c>
      <c r="G69" s="11">
        <f t="shared" si="26"/>
        <v>0</v>
      </c>
      <c r="H69" s="11">
        <f t="shared" si="26"/>
        <v>0</v>
      </c>
      <c r="I69" s="11">
        <f t="shared" si="26"/>
        <v>0</v>
      </c>
      <c r="J69" s="11">
        <f t="shared" si="26"/>
        <v>0</v>
      </c>
      <c r="K69" s="11">
        <f t="shared" si="26"/>
        <v>0</v>
      </c>
      <c r="L69" s="11">
        <f t="shared" si="26"/>
        <v>0</v>
      </c>
      <c r="M69" s="11">
        <f t="shared" si="26"/>
        <v>0</v>
      </c>
      <c r="N69" s="11">
        <f t="shared" si="26"/>
        <v>0</v>
      </c>
      <c r="O69" s="11">
        <f>O22/O44*2</f>
        <v>0</v>
      </c>
      <c r="P69" s="11">
        <f>P22/P44*2</f>
        <v>0</v>
      </c>
      <c r="Q69" s="11">
        <f t="shared" ref="Q69:Y69" si="28">Q22/Q44*2</f>
        <v>0</v>
      </c>
      <c r="R69" s="11">
        <f t="shared" si="28"/>
        <v>0</v>
      </c>
      <c r="S69" s="11">
        <f t="shared" si="28"/>
        <v>0</v>
      </c>
      <c r="T69" s="11">
        <f t="shared" si="28"/>
        <v>0</v>
      </c>
      <c r="U69" s="11">
        <f t="shared" si="28"/>
        <v>0</v>
      </c>
      <c r="V69" s="11">
        <f t="shared" si="28"/>
        <v>0</v>
      </c>
      <c r="W69" s="11">
        <f t="shared" si="28"/>
        <v>0</v>
      </c>
      <c r="X69" s="11">
        <f t="shared" si="28"/>
        <v>0</v>
      </c>
      <c r="Y69" s="11">
        <f t="shared" si="28"/>
        <v>0</v>
      </c>
    </row>
    <row r="70" spans="1:25" hidden="1">
      <c r="A70" s="5" t="s">
        <v>32</v>
      </c>
      <c r="B70" s="29">
        <f t="shared" ref="B70:N70" si="29">B15/B45</f>
        <v>0</v>
      </c>
      <c r="C70" s="11">
        <f t="shared" si="29"/>
        <v>0</v>
      </c>
      <c r="D70" s="11">
        <f t="shared" si="29"/>
        <v>0</v>
      </c>
      <c r="E70" s="11">
        <f t="shared" si="29"/>
        <v>0</v>
      </c>
      <c r="F70" s="11">
        <f t="shared" si="29"/>
        <v>0</v>
      </c>
      <c r="G70" s="11">
        <f t="shared" si="29"/>
        <v>0</v>
      </c>
      <c r="H70" s="11">
        <f t="shared" si="29"/>
        <v>0</v>
      </c>
      <c r="I70" s="11">
        <f t="shared" si="29"/>
        <v>0</v>
      </c>
      <c r="J70" s="11">
        <f t="shared" si="29"/>
        <v>0</v>
      </c>
      <c r="K70" s="11">
        <f t="shared" si="29"/>
        <v>0</v>
      </c>
      <c r="L70" s="11">
        <f t="shared" si="29"/>
        <v>0</v>
      </c>
      <c r="M70" s="11">
        <f t="shared" si="29"/>
        <v>0</v>
      </c>
      <c r="N70" s="11">
        <f t="shared" si="29"/>
        <v>0</v>
      </c>
      <c r="O70" s="11">
        <f>O15/O45</f>
        <v>0</v>
      </c>
      <c r="P70" s="11">
        <f>P15/P45</f>
        <v>0</v>
      </c>
      <c r="Q70" s="11">
        <f t="shared" ref="Q70:Y70" si="30">Q15/Q45</f>
        <v>0</v>
      </c>
      <c r="R70" s="11">
        <f t="shared" si="30"/>
        <v>0</v>
      </c>
      <c r="S70" s="11">
        <f t="shared" si="30"/>
        <v>0</v>
      </c>
      <c r="T70" s="11">
        <f t="shared" si="30"/>
        <v>0</v>
      </c>
      <c r="U70" s="11">
        <f t="shared" si="30"/>
        <v>0</v>
      </c>
      <c r="V70" s="11">
        <f t="shared" si="30"/>
        <v>0</v>
      </c>
      <c r="W70" s="11">
        <f t="shared" si="30"/>
        <v>0</v>
      </c>
      <c r="X70" s="11">
        <f t="shared" si="30"/>
        <v>0</v>
      </c>
      <c r="Y70" s="11">
        <f t="shared" si="30"/>
        <v>0</v>
      </c>
    </row>
    <row r="71" spans="1:25" hidden="1">
      <c r="A71" s="5" t="s">
        <v>49</v>
      </c>
      <c r="B71" s="29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idden="1">
      <c r="A72" s="5" t="s">
        <v>50</v>
      </c>
      <c r="B72" s="29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idden="1">
      <c r="A73" s="5" t="s">
        <v>7</v>
      </c>
      <c r="B73" s="29">
        <f t="shared" ref="B73:N73" si="31">B10/B48*2</f>
        <v>0</v>
      </c>
      <c r="C73" s="11">
        <f t="shared" si="31"/>
        <v>0</v>
      </c>
      <c r="D73" s="11">
        <f t="shared" si="31"/>
        <v>0</v>
      </c>
      <c r="E73" s="11">
        <f t="shared" si="31"/>
        <v>0</v>
      </c>
      <c r="F73" s="11">
        <f t="shared" si="31"/>
        <v>0</v>
      </c>
      <c r="G73" s="11">
        <f t="shared" si="31"/>
        <v>0</v>
      </c>
      <c r="H73" s="11">
        <f t="shared" si="31"/>
        <v>0</v>
      </c>
      <c r="I73" s="11">
        <f t="shared" si="31"/>
        <v>0</v>
      </c>
      <c r="J73" s="11">
        <f t="shared" si="31"/>
        <v>0</v>
      </c>
      <c r="K73" s="11">
        <f t="shared" si="31"/>
        <v>0</v>
      </c>
      <c r="L73" s="11">
        <f t="shared" si="31"/>
        <v>0</v>
      </c>
      <c r="M73" s="11">
        <f t="shared" si="31"/>
        <v>0</v>
      </c>
      <c r="N73" s="11">
        <f t="shared" si="31"/>
        <v>0</v>
      </c>
      <c r="O73" s="11">
        <f>O10/O48*2</f>
        <v>0</v>
      </c>
      <c r="P73" s="11">
        <f>P10/P48*2</f>
        <v>0</v>
      </c>
      <c r="Q73" s="11">
        <f t="shared" ref="Q73:Y73" si="32">Q10/Q48*2</f>
        <v>0</v>
      </c>
      <c r="R73" s="11">
        <f t="shared" si="32"/>
        <v>0</v>
      </c>
      <c r="S73" s="11">
        <f t="shared" si="32"/>
        <v>0</v>
      </c>
      <c r="T73" s="11">
        <f t="shared" si="32"/>
        <v>0</v>
      </c>
      <c r="U73" s="11">
        <f t="shared" si="32"/>
        <v>0</v>
      </c>
      <c r="V73" s="11">
        <f t="shared" si="32"/>
        <v>0</v>
      </c>
      <c r="W73" s="11">
        <f t="shared" si="32"/>
        <v>0</v>
      </c>
      <c r="X73" s="11">
        <f t="shared" si="32"/>
        <v>0</v>
      </c>
      <c r="Y73" s="11">
        <f t="shared" si="32"/>
        <v>0</v>
      </c>
    </row>
    <row r="74" spans="1:25" hidden="1">
      <c r="A74" s="5" t="s">
        <v>23</v>
      </c>
      <c r="B74" s="29">
        <f t="shared" ref="B74:N74" si="33">B14/B49</f>
        <v>0</v>
      </c>
      <c r="C74" s="11">
        <f t="shared" si="33"/>
        <v>0</v>
      </c>
      <c r="D74" s="11">
        <f t="shared" si="33"/>
        <v>0</v>
      </c>
      <c r="E74" s="11">
        <f t="shared" si="33"/>
        <v>0</v>
      </c>
      <c r="F74" s="11">
        <f t="shared" si="33"/>
        <v>0</v>
      </c>
      <c r="G74" s="11">
        <f t="shared" si="33"/>
        <v>0</v>
      </c>
      <c r="H74" s="11">
        <f t="shared" si="33"/>
        <v>0</v>
      </c>
      <c r="I74" s="11">
        <f t="shared" si="33"/>
        <v>0</v>
      </c>
      <c r="J74" s="11">
        <f t="shared" si="33"/>
        <v>0</v>
      </c>
      <c r="K74" s="11">
        <f t="shared" si="33"/>
        <v>0</v>
      </c>
      <c r="L74" s="11">
        <f t="shared" si="33"/>
        <v>0</v>
      </c>
      <c r="M74" s="11">
        <f t="shared" si="33"/>
        <v>0</v>
      </c>
      <c r="N74" s="11">
        <f t="shared" si="33"/>
        <v>0</v>
      </c>
      <c r="O74" s="11">
        <f>O14/O49</f>
        <v>0</v>
      </c>
      <c r="P74" s="11">
        <f>P14/P49</f>
        <v>0</v>
      </c>
      <c r="Q74" s="11">
        <f t="shared" ref="Q74:Y74" si="34">Q14/Q49</f>
        <v>0</v>
      </c>
      <c r="R74" s="11">
        <f t="shared" si="34"/>
        <v>0</v>
      </c>
      <c r="S74" s="11">
        <f t="shared" si="34"/>
        <v>0</v>
      </c>
      <c r="T74" s="11">
        <f t="shared" si="34"/>
        <v>0</v>
      </c>
      <c r="U74" s="11">
        <f t="shared" si="34"/>
        <v>0</v>
      </c>
      <c r="V74" s="11">
        <f t="shared" si="34"/>
        <v>0</v>
      </c>
      <c r="W74" s="11">
        <f t="shared" si="34"/>
        <v>0</v>
      </c>
      <c r="X74" s="11">
        <f t="shared" si="34"/>
        <v>0</v>
      </c>
      <c r="Y74" s="11">
        <f t="shared" si="34"/>
        <v>0</v>
      </c>
    </row>
    <row r="75" spans="1:25" hidden="1">
      <c r="A75" s="7" t="s">
        <v>106</v>
      </c>
      <c r="B75" s="30">
        <f>B13/B50</f>
        <v>0</v>
      </c>
      <c r="C75" s="14">
        <f t="shared" ref="C75:M75" si="35">C13/C50</f>
        <v>0</v>
      </c>
      <c r="D75" s="14">
        <f t="shared" si="35"/>
        <v>0</v>
      </c>
      <c r="E75" s="14">
        <f t="shared" si="35"/>
        <v>0</v>
      </c>
      <c r="F75" s="14">
        <f t="shared" si="35"/>
        <v>0</v>
      </c>
      <c r="G75" s="14">
        <f t="shared" si="35"/>
        <v>0</v>
      </c>
      <c r="H75" s="14">
        <f>H13/H50</f>
        <v>0</v>
      </c>
      <c r="I75" s="14">
        <f>I13/I50</f>
        <v>0</v>
      </c>
      <c r="J75" s="14">
        <f>J13/J50</f>
        <v>0</v>
      </c>
      <c r="K75" s="14">
        <f>K13/K50</f>
        <v>0</v>
      </c>
      <c r="L75" s="14">
        <f t="shared" si="35"/>
        <v>0</v>
      </c>
      <c r="M75" s="14">
        <f t="shared" si="35"/>
        <v>0</v>
      </c>
      <c r="N75" s="14">
        <f>N13/N50</f>
        <v>0</v>
      </c>
      <c r="O75" s="14">
        <f>O13/O50</f>
        <v>0</v>
      </c>
      <c r="P75" s="14">
        <f>P13/P50</f>
        <v>0</v>
      </c>
      <c r="Q75" s="14">
        <f t="shared" ref="Q75:Y75" si="36">Q13/Q50</f>
        <v>0</v>
      </c>
      <c r="R75" s="14">
        <f t="shared" si="36"/>
        <v>0</v>
      </c>
      <c r="S75" s="14">
        <f t="shared" si="36"/>
        <v>0</v>
      </c>
      <c r="T75" s="14">
        <f t="shared" si="36"/>
        <v>0</v>
      </c>
      <c r="U75" s="14">
        <f t="shared" si="36"/>
        <v>0</v>
      </c>
      <c r="V75" s="14">
        <f t="shared" si="36"/>
        <v>0</v>
      </c>
      <c r="W75" s="14">
        <f t="shared" si="36"/>
        <v>0</v>
      </c>
      <c r="X75" s="14">
        <f t="shared" si="36"/>
        <v>0</v>
      </c>
      <c r="Y75" s="14">
        <f t="shared" si="36"/>
        <v>0</v>
      </c>
    </row>
    <row r="76" spans="1:25" hidden="1">
      <c r="A76" s="1" t="s">
        <v>67</v>
      </c>
      <c r="B76" s="29">
        <f t="shared" ref="B76:P76" si="37">SUM(B55:B75)</f>
        <v>1.7993358707429787</v>
      </c>
      <c r="C76" s="15">
        <f t="shared" si="37"/>
        <v>1.4015319250203038</v>
      </c>
      <c r="D76" s="15">
        <f t="shared" si="37"/>
        <v>1.5757954232030356</v>
      </c>
      <c r="E76" s="15">
        <f t="shared" si="37"/>
        <v>1.3471304990553203</v>
      </c>
      <c r="F76" s="15">
        <f t="shared" si="37"/>
        <v>1.7104634837904702</v>
      </c>
      <c r="G76" s="15">
        <f t="shared" si="37"/>
        <v>0</v>
      </c>
      <c r="H76" s="15">
        <f t="shared" si="37"/>
        <v>0</v>
      </c>
      <c r="I76" s="15">
        <f t="shared" si="37"/>
        <v>0</v>
      </c>
      <c r="J76" s="15">
        <f t="shared" si="37"/>
        <v>0</v>
      </c>
      <c r="K76" s="15">
        <f t="shared" si="37"/>
        <v>0</v>
      </c>
      <c r="L76" s="15">
        <f t="shared" si="37"/>
        <v>0</v>
      </c>
      <c r="M76" s="15">
        <f t="shared" si="37"/>
        <v>0</v>
      </c>
      <c r="N76" s="15">
        <f t="shared" si="37"/>
        <v>0</v>
      </c>
      <c r="O76" s="15">
        <f t="shared" si="37"/>
        <v>0</v>
      </c>
      <c r="P76" s="15">
        <f t="shared" si="37"/>
        <v>0</v>
      </c>
      <c r="Q76" s="15">
        <f t="shared" ref="Q76:Y76" si="38">SUM(Q55:Q75)</f>
        <v>0</v>
      </c>
      <c r="R76" s="15">
        <f t="shared" si="38"/>
        <v>0</v>
      </c>
      <c r="S76" s="15">
        <f t="shared" si="38"/>
        <v>0</v>
      </c>
      <c r="T76" s="15">
        <f t="shared" si="38"/>
        <v>0</v>
      </c>
      <c r="U76" s="15">
        <f t="shared" si="38"/>
        <v>0</v>
      </c>
      <c r="V76" s="15">
        <f t="shared" si="38"/>
        <v>0</v>
      </c>
      <c r="W76" s="15">
        <f t="shared" si="38"/>
        <v>0</v>
      </c>
      <c r="X76" s="15">
        <f t="shared" si="38"/>
        <v>0</v>
      </c>
      <c r="Y76" s="15">
        <f t="shared" si="38"/>
        <v>0</v>
      </c>
    </row>
    <row r="77" spans="1:25" ht="27.6" hidden="1">
      <c r="A77" s="62" t="s">
        <v>124</v>
      </c>
      <c r="B77" s="61">
        <f>B76-B63-B64-B65-B66-B68-B69</f>
        <v>1.7993358707429787</v>
      </c>
      <c r="C77" s="61">
        <f t="shared" ref="C77:P77" si="39">C76-C63-C64-C65-C66-C68-C69</f>
        <v>1.4015319250203038</v>
      </c>
      <c r="D77" s="61">
        <f t="shared" si="39"/>
        <v>1.5757954232030356</v>
      </c>
      <c r="E77" s="61">
        <f t="shared" si="39"/>
        <v>1.3471304990553203</v>
      </c>
      <c r="F77" s="61">
        <f t="shared" si="39"/>
        <v>1.7104634837904702</v>
      </c>
      <c r="G77" s="61">
        <f t="shared" si="39"/>
        <v>0</v>
      </c>
      <c r="H77" s="61">
        <f t="shared" si="39"/>
        <v>0</v>
      </c>
      <c r="I77" s="61">
        <f t="shared" si="39"/>
        <v>0</v>
      </c>
      <c r="J77" s="61">
        <f t="shared" si="39"/>
        <v>0</v>
      </c>
      <c r="K77" s="61">
        <f t="shared" si="39"/>
        <v>0</v>
      </c>
      <c r="L77" s="61">
        <f t="shared" si="39"/>
        <v>0</v>
      </c>
      <c r="M77" s="61">
        <f t="shared" si="39"/>
        <v>0</v>
      </c>
      <c r="N77" s="61">
        <f t="shared" si="39"/>
        <v>0</v>
      </c>
      <c r="O77" s="61">
        <f t="shared" si="39"/>
        <v>0</v>
      </c>
      <c r="P77" s="61">
        <f t="shared" si="39"/>
        <v>0</v>
      </c>
      <c r="Q77" s="61">
        <f t="shared" ref="Q77:Y77" si="40">Q76-Q63-Q64-Q65-Q66-Q68-Q69</f>
        <v>0</v>
      </c>
      <c r="R77" s="61">
        <f t="shared" si="40"/>
        <v>0</v>
      </c>
      <c r="S77" s="61">
        <f t="shared" si="40"/>
        <v>0</v>
      </c>
      <c r="T77" s="61">
        <f t="shared" si="40"/>
        <v>0</v>
      </c>
      <c r="U77" s="61">
        <f t="shared" si="40"/>
        <v>0</v>
      </c>
      <c r="V77" s="61">
        <f t="shared" si="40"/>
        <v>0</v>
      </c>
      <c r="W77" s="61">
        <f t="shared" si="40"/>
        <v>0</v>
      </c>
      <c r="X77" s="61">
        <f t="shared" si="40"/>
        <v>0</v>
      </c>
      <c r="Y77" s="61">
        <f t="shared" si="40"/>
        <v>0</v>
      </c>
    </row>
    <row r="78" spans="1:25" hidden="1"/>
    <row r="79" spans="1:25" hidden="1">
      <c r="A79" s="35" t="s">
        <v>109</v>
      </c>
    </row>
    <row r="80" spans="1:25" hidden="1">
      <c r="B80" s="28" t="s">
        <v>35</v>
      </c>
      <c r="C80" s="16" t="s">
        <v>35</v>
      </c>
      <c r="D80" s="16" t="s">
        <v>35</v>
      </c>
      <c r="E80" s="16" t="s">
        <v>35</v>
      </c>
      <c r="F80" s="16" t="s">
        <v>35</v>
      </c>
      <c r="G80" s="16" t="s">
        <v>35</v>
      </c>
      <c r="H80" s="16" t="s">
        <v>35</v>
      </c>
      <c r="I80" s="16" t="s">
        <v>35</v>
      </c>
      <c r="J80" s="16" t="s">
        <v>35</v>
      </c>
      <c r="K80" s="16" t="s">
        <v>35</v>
      </c>
      <c r="L80" s="16" t="s">
        <v>35</v>
      </c>
      <c r="M80" s="16" t="s">
        <v>35</v>
      </c>
      <c r="N80" s="16" t="s">
        <v>35</v>
      </c>
      <c r="O80" s="16" t="s">
        <v>35</v>
      </c>
      <c r="P80" s="16" t="s">
        <v>35</v>
      </c>
      <c r="Q80" s="16" t="s">
        <v>35</v>
      </c>
      <c r="R80" s="16" t="s">
        <v>35</v>
      </c>
      <c r="S80" s="16" t="s">
        <v>35</v>
      </c>
      <c r="T80" s="16" t="s">
        <v>35</v>
      </c>
      <c r="U80" s="16" t="s">
        <v>35</v>
      </c>
      <c r="V80" s="16" t="s">
        <v>35</v>
      </c>
      <c r="W80" s="16" t="s">
        <v>35</v>
      </c>
      <c r="X80" s="16" t="s">
        <v>35</v>
      </c>
      <c r="Y80" s="16" t="s">
        <v>35</v>
      </c>
    </row>
    <row r="81" spans="1:25" hidden="1">
      <c r="A81" s="3" t="s">
        <v>51</v>
      </c>
      <c r="B81" s="29">
        <f t="shared" ref="B81:N82" si="41">2*B55</f>
        <v>1.0794833259270724</v>
      </c>
      <c r="C81" s="11">
        <f t="shared" si="41"/>
        <v>0.84081864979703524</v>
      </c>
      <c r="D81" s="11">
        <f t="shared" si="41"/>
        <v>0.94533846612176553</v>
      </c>
      <c r="E81" s="11">
        <f t="shared" si="41"/>
        <v>0.80819781540269264</v>
      </c>
      <c r="F81" s="11">
        <f t="shared" si="41"/>
        <v>1.0262248207934519</v>
      </c>
      <c r="G81" s="11">
        <f t="shared" si="41"/>
        <v>0</v>
      </c>
      <c r="H81" s="11">
        <f t="shared" si="41"/>
        <v>0</v>
      </c>
      <c r="I81" s="11">
        <f t="shared" si="41"/>
        <v>0</v>
      </c>
      <c r="J81" s="11">
        <f t="shared" si="41"/>
        <v>0</v>
      </c>
      <c r="K81" s="11">
        <f t="shared" si="41"/>
        <v>0</v>
      </c>
      <c r="L81" s="11">
        <f t="shared" si="41"/>
        <v>0</v>
      </c>
      <c r="M81" s="11">
        <f t="shared" si="41"/>
        <v>0</v>
      </c>
      <c r="N81" s="11">
        <f t="shared" si="41"/>
        <v>0</v>
      </c>
      <c r="O81" s="11">
        <f>2*O55</f>
        <v>0</v>
      </c>
      <c r="P81" s="11">
        <f>2*P55</f>
        <v>0</v>
      </c>
      <c r="Q81" s="11">
        <f t="shared" ref="Q81:Y81" si="42">2*Q55</f>
        <v>0</v>
      </c>
      <c r="R81" s="11">
        <f t="shared" si="42"/>
        <v>0</v>
      </c>
      <c r="S81" s="11">
        <f t="shared" si="42"/>
        <v>0</v>
      </c>
      <c r="T81" s="11">
        <f t="shared" si="42"/>
        <v>0</v>
      </c>
      <c r="U81" s="11">
        <f t="shared" si="42"/>
        <v>0</v>
      </c>
      <c r="V81" s="11">
        <f t="shared" si="42"/>
        <v>0</v>
      </c>
      <c r="W81" s="11">
        <f t="shared" si="42"/>
        <v>0</v>
      </c>
      <c r="X81" s="11">
        <f t="shared" si="42"/>
        <v>0</v>
      </c>
      <c r="Y81" s="11">
        <f t="shared" si="42"/>
        <v>0</v>
      </c>
    </row>
    <row r="82" spans="1:25" hidden="1">
      <c r="A82" s="3" t="s">
        <v>52</v>
      </c>
      <c r="B82" s="29">
        <f t="shared" si="41"/>
        <v>0</v>
      </c>
      <c r="C82" s="11">
        <f t="shared" si="41"/>
        <v>0</v>
      </c>
      <c r="D82" s="11">
        <f t="shared" si="41"/>
        <v>0</v>
      </c>
      <c r="E82" s="11">
        <f t="shared" si="41"/>
        <v>0</v>
      </c>
      <c r="F82" s="11">
        <f t="shared" si="41"/>
        <v>0</v>
      </c>
      <c r="G82" s="11">
        <f t="shared" si="41"/>
        <v>0</v>
      </c>
      <c r="H82" s="11">
        <f t="shared" si="41"/>
        <v>0</v>
      </c>
      <c r="I82" s="11">
        <f t="shared" si="41"/>
        <v>0</v>
      </c>
      <c r="J82" s="11">
        <f t="shared" si="41"/>
        <v>0</v>
      </c>
      <c r="K82" s="11">
        <f t="shared" si="41"/>
        <v>0</v>
      </c>
      <c r="L82" s="11">
        <f t="shared" si="41"/>
        <v>0</v>
      </c>
      <c r="M82" s="11">
        <f t="shared" si="41"/>
        <v>0</v>
      </c>
      <c r="N82" s="11">
        <f t="shared" si="41"/>
        <v>0</v>
      </c>
      <c r="O82" s="11">
        <f>2*O56</f>
        <v>0</v>
      </c>
      <c r="P82" s="11">
        <f>2*P56</f>
        <v>0</v>
      </c>
      <c r="Q82" s="11">
        <f t="shared" ref="Q82:Y82" si="43">2*Q56</f>
        <v>0</v>
      </c>
      <c r="R82" s="11">
        <f t="shared" si="43"/>
        <v>0</v>
      </c>
      <c r="S82" s="11">
        <f t="shared" si="43"/>
        <v>0</v>
      </c>
      <c r="T82" s="11">
        <f t="shared" si="43"/>
        <v>0</v>
      </c>
      <c r="U82" s="11">
        <f t="shared" si="43"/>
        <v>0</v>
      </c>
      <c r="V82" s="11">
        <f t="shared" si="43"/>
        <v>0</v>
      </c>
      <c r="W82" s="11">
        <f t="shared" si="43"/>
        <v>0</v>
      </c>
      <c r="X82" s="11">
        <f t="shared" si="43"/>
        <v>0</v>
      </c>
      <c r="Y82" s="11">
        <f t="shared" si="43"/>
        <v>0</v>
      </c>
    </row>
    <row r="83" spans="1:25" hidden="1">
      <c r="A83" s="3" t="s">
        <v>53</v>
      </c>
      <c r="B83" s="29">
        <f t="shared" ref="B83:N84" si="44">1.5*B57</f>
        <v>0.5399108579221783</v>
      </c>
      <c r="C83" s="11">
        <f t="shared" si="44"/>
        <v>0.4204537416734565</v>
      </c>
      <c r="D83" s="11">
        <f t="shared" si="44"/>
        <v>0.47282656603865963</v>
      </c>
      <c r="E83" s="11">
        <f t="shared" si="44"/>
        <v>0.20213556370165472</v>
      </c>
      <c r="F83" s="11">
        <f t="shared" si="44"/>
        <v>0.25656799351942206</v>
      </c>
      <c r="G83" s="11">
        <f t="shared" si="44"/>
        <v>0</v>
      </c>
      <c r="H83" s="11">
        <f t="shared" si="44"/>
        <v>0</v>
      </c>
      <c r="I83" s="11">
        <f t="shared" si="44"/>
        <v>0</v>
      </c>
      <c r="J83" s="11">
        <f t="shared" si="44"/>
        <v>0</v>
      </c>
      <c r="K83" s="11">
        <f t="shared" si="44"/>
        <v>0</v>
      </c>
      <c r="L83" s="11">
        <f t="shared" si="44"/>
        <v>0</v>
      </c>
      <c r="M83" s="11">
        <f t="shared" si="44"/>
        <v>0</v>
      </c>
      <c r="N83" s="11">
        <f t="shared" si="44"/>
        <v>0</v>
      </c>
      <c r="O83" s="11">
        <f>1.5*O57</f>
        <v>0</v>
      </c>
      <c r="P83" s="11">
        <f>1.5*P57</f>
        <v>0</v>
      </c>
      <c r="Q83" s="11">
        <f t="shared" ref="Q83:Y83" si="45">1.5*Q57</f>
        <v>0</v>
      </c>
      <c r="R83" s="11">
        <f t="shared" si="45"/>
        <v>0</v>
      </c>
      <c r="S83" s="11">
        <f t="shared" si="45"/>
        <v>0</v>
      </c>
      <c r="T83" s="11">
        <f t="shared" si="45"/>
        <v>0</v>
      </c>
      <c r="U83" s="11">
        <f t="shared" si="45"/>
        <v>0</v>
      </c>
      <c r="V83" s="11">
        <f t="shared" si="45"/>
        <v>0</v>
      </c>
      <c r="W83" s="11">
        <f t="shared" si="45"/>
        <v>0</v>
      </c>
      <c r="X83" s="11">
        <f t="shared" si="45"/>
        <v>0</v>
      </c>
      <c r="Y83" s="11">
        <f t="shared" si="45"/>
        <v>0</v>
      </c>
    </row>
    <row r="84" spans="1:25" hidden="1">
      <c r="A84" s="3" t="s">
        <v>105</v>
      </c>
      <c r="B84" s="29">
        <f t="shared" si="44"/>
        <v>0</v>
      </c>
      <c r="C84" s="15">
        <f t="shared" si="44"/>
        <v>0</v>
      </c>
      <c r="D84" s="15">
        <f t="shared" si="44"/>
        <v>0</v>
      </c>
      <c r="E84" s="15">
        <f t="shared" si="44"/>
        <v>0</v>
      </c>
      <c r="F84" s="15">
        <f t="shared" si="44"/>
        <v>0</v>
      </c>
      <c r="G84" s="15">
        <f t="shared" si="44"/>
        <v>0</v>
      </c>
      <c r="H84" s="15">
        <f t="shared" si="44"/>
        <v>0</v>
      </c>
      <c r="I84" s="15">
        <f t="shared" si="44"/>
        <v>0</v>
      </c>
      <c r="J84" s="15">
        <f t="shared" si="44"/>
        <v>0</v>
      </c>
      <c r="K84" s="15">
        <f t="shared" si="44"/>
        <v>0</v>
      </c>
      <c r="L84" s="15">
        <f t="shared" si="44"/>
        <v>0</v>
      </c>
      <c r="M84" s="15">
        <f t="shared" si="44"/>
        <v>0</v>
      </c>
      <c r="N84" s="15">
        <f t="shared" si="44"/>
        <v>0</v>
      </c>
      <c r="O84" s="15">
        <f>1.5*O58</f>
        <v>0</v>
      </c>
      <c r="P84" s="15">
        <f>1.5*P58</f>
        <v>0</v>
      </c>
      <c r="Q84" s="15">
        <f t="shared" ref="Q84:Y84" si="46">1.5*Q58</f>
        <v>0</v>
      </c>
      <c r="R84" s="15">
        <f t="shared" si="46"/>
        <v>0</v>
      </c>
      <c r="S84" s="15">
        <f t="shared" si="46"/>
        <v>0</v>
      </c>
      <c r="T84" s="15">
        <f t="shared" si="46"/>
        <v>0</v>
      </c>
      <c r="U84" s="15">
        <f t="shared" si="46"/>
        <v>0</v>
      </c>
      <c r="V84" s="15">
        <f t="shared" si="46"/>
        <v>0</v>
      </c>
      <c r="W84" s="15">
        <f t="shared" si="46"/>
        <v>0</v>
      </c>
      <c r="X84" s="15">
        <f t="shared" si="46"/>
        <v>0</v>
      </c>
      <c r="Y84" s="15">
        <f t="shared" si="46"/>
        <v>0</v>
      </c>
    </row>
    <row r="85" spans="1:25" hidden="1">
      <c r="A85" s="3" t="s">
        <v>54</v>
      </c>
      <c r="B85" s="29">
        <f t="shared" ref="B85:N85" si="47">B59</f>
        <v>0</v>
      </c>
      <c r="C85" s="11">
        <f t="shared" si="47"/>
        <v>0.70082010567281527</v>
      </c>
      <c r="D85" s="11">
        <f t="shared" si="47"/>
        <v>0.39390683198690507</v>
      </c>
      <c r="E85" s="11">
        <f t="shared" si="47"/>
        <v>0.8082745488862042</v>
      </c>
      <c r="F85" s="11">
        <f t="shared" si="47"/>
        <v>0.17106413304307644</v>
      </c>
      <c r="G85" s="11">
        <f t="shared" si="47"/>
        <v>0</v>
      </c>
      <c r="H85" s="11">
        <f t="shared" si="47"/>
        <v>0</v>
      </c>
      <c r="I85" s="11">
        <f t="shared" si="47"/>
        <v>0</v>
      </c>
      <c r="J85" s="11">
        <f t="shared" si="47"/>
        <v>0</v>
      </c>
      <c r="K85" s="11">
        <f t="shared" si="47"/>
        <v>0</v>
      </c>
      <c r="L85" s="11">
        <f t="shared" si="47"/>
        <v>0</v>
      </c>
      <c r="M85" s="11">
        <f t="shared" si="47"/>
        <v>0</v>
      </c>
      <c r="N85" s="11">
        <f t="shared" si="47"/>
        <v>0</v>
      </c>
      <c r="O85" s="11">
        <f>O59</f>
        <v>0</v>
      </c>
      <c r="P85" s="11">
        <f>P59</f>
        <v>0</v>
      </c>
      <c r="Q85" s="11">
        <f t="shared" ref="Q85:Y85" si="48">Q59</f>
        <v>0</v>
      </c>
      <c r="R85" s="11">
        <f t="shared" si="48"/>
        <v>0</v>
      </c>
      <c r="S85" s="11">
        <f t="shared" si="48"/>
        <v>0</v>
      </c>
      <c r="T85" s="11">
        <f t="shared" si="48"/>
        <v>0</v>
      </c>
      <c r="U85" s="11">
        <f t="shared" si="48"/>
        <v>0</v>
      </c>
      <c r="V85" s="11">
        <f t="shared" si="48"/>
        <v>0</v>
      </c>
      <c r="W85" s="11">
        <f t="shared" si="48"/>
        <v>0</v>
      </c>
      <c r="X85" s="11">
        <f t="shared" si="48"/>
        <v>0</v>
      </c>
      <c r="Y85" s="11">
        <f t="shared" si="48"/>
        <v>0</v>
      </c>
    </row>
    <row r="86" spans="1:25" hidden="1">
      <c r="A86" s="3" t="s">
        <v>55</v>
      </c>
      <c r="B86" s="29">
        <f t="shared" ref="B86:N86" si="49">1.5*B60</f>
        <v>0</v>
      </c>
      <c r="C86" s="11">
        <f t="shared" si="49"/>
        <v>0</v>
      </c>
      <c r="D86" s="11">
        <f t="shared" si="49"/>
        <v>0</v>
      </c>
      <c r="E86" s="11">
        <f t="shared" si="49"/>
        <v>0</v>
      </c>
      <c r="F86" s="11">
        <f t="shared" si="49"/>
        <v>0</v>
      </c>
      <c r="G86" s="11">
        <f t="shared" si="49"/>
        <v>0</v>
      </c>
      <c r="H86" s="11">
        <f t="shared" si="49"/>
        <v>0</v>
      </c>
      <c r="I86" s="11">
        <f t="shared" si="49"/>
        <v>0</v>
      </c>
      <c r="J86" s="11">
        <f t="shared" si="49"/>
        <v>0</v>
      </c>
      <c r="K86" s="11">
        <f t="shared" si="49"/>
        <v>0</v>
      </c>
      <c r="L86" s="11">
        <f t="shared" si="49"/>
        <v>0</v>
      </c>
      <c r="M86" s="11">
        <f t="shared" si="49"/>
        <v>0</v>
      </c>
      <c r="N86" s="11">
        <f t="shared" si="49"/>
        <v>0</v>
      </c>
      <c r="O86" s="11">
        <f>1.5*O60</f>
        <v>0</v>
      </c>
      <c r="P86" s="11">
        <f>1.5*P60</f>
        <v>0</v>
      </c>
      <c r="Q86" s="11">
        <f t="shared" ref="Q86:Y86" si="50">1.5*Q60</f>
        <v>0</v>
      </c>
      <c r="R86" s="11">
        <f t="shared" si="50"/>
        <v>0</v>
      </c>
      <c r="S86" s="11">
        <f t="shared" si="50"/>
        <v>0</v>
      </c>
      <c r="T86" s="11">
        <f t="shared" si="50"/>
        <v>0</v>
      </c>
      <c r="U86" s="11">
        <f t="shared" si="50"/>
        <v>0</v>
      </c>
      <c r="V86" s="11">
        <f t="shared" si="50"/>
        <v>0</v>
      </c>
      <c r="W86" s="11">
        <f t="shared" si="50"/>
        <v>0</v>
      </c>
      <c r="X86" s="11">
        <f t="shared" si="50"/>
        <v>0</v>
      </c>
      <c r="Y86" s="11">
        <f t="shared" si="50"/>
        <v>0</v>
      </c>
    </row>
    <row r="87" spans="1:25" hidden="1">
      <c r="A87" s="3" t="s">
        <v>56</v>
      </c>
      <c r="B87" s="29">
        <f t="shared" ref="B87:P89" si="51">B61</f>
        <v>0</v>
      </c>
      <c r="C87" s="11">
        <f t="shared" si="51"/>
        <v>0</v>
      </c>
      <c r="D87" s="11">
        <f t="shared" si="51"/>
        <v>0</v>
      </c>
      <c r="E87" s="11">
        <f t="shared" si="51"/>
        <v>0</v>
      </c>
      <c r="F87" s="11">
        <f t="shared" si="51"/>
        <v>0</v>
      </c>
      <c r="G87" s="11">
        <f t="shared" si="51"/>
        <v>0</v>
      </c>
      <c r="H87" s="11">
        <f t="shared" si="51"/>
        <v>0</v>
      </c>
      <c r="I87" s="11">
        <f t="shared" si="51"/>
        <v>0</v>
      </c>
      <c r="J87" s="11">
        <f t="shared" si="51"/>
        <v>0</v>
      </c>
      <c r="K87" s="11">
        <f t="shared" si="51"/>
        <v>0</v>
      </c>
      <c r="L87" s="11">
        <f t="shared" si="51"/>
        <v>0</v>
      </c>
      <c r="M87" s="11">
        <f t="shared" si="51"/>
        <v>0</v>
      </c>
      <c r="N87" s="11">
        <f t="shared" si="51"/>
        <v>0</v>
      </c>
      <c r="O87" s="11">
        <f t="shared" si="51"/>
        <v>0</v>
      </c>
      <c r="P87" s="11">
        <f t="shared" si="51"/>
        <v>0</v>
      </c>
      <c r="Q87" s="11">
        <f t="shared" ref="Q87:Y87" si="52">Q61</f>
        <v>0</v>
      </c>
      <c r="R87" s="11">
        <f t="shared" si="52"/>
        <v>0</v>
      </c>
      <c r="S87" s="11">
        <f t="shared" si="52"/>
        <v>0</v>
      </c>
      <c r="T87" s="11">
        <f t="shared" si="52"/>
        <v>0</v>
      </c>
      <c r="U87" s="11">
        <f t="shared" si="52"/>
        <v>0</v>
      </c>
      <c r="V87" s="11">
        <f t="shared" si="52"/>
        <v>0</v>
      </c>
      <c r="W87" s="11">
        <f t="shared" si="52"/>
        <v>0</v>
      </c>
      <c r="X87" s="11">
        <f t="shared" si="52"/>
        <v>0</v>
      </c>
      <c r="Y87" s="11">
        <f t="shared" si="52"/>
        <v>0</v>
      </c>
    </row>
    <row r="88" spans="1:25" hidden="1">
      <c r="A88" s="3" t="s">
        <v>57</v>
      </c>
      <c r="B88" s="29">
        <f t="shared" si="51"/>
        <v>0.89965363583132352</v>
      </c>
      <c r="C88" s="11">
        <f t="shared" si="51"/>
        <v>0</v>
      </c>
      <c r="D88" s="11">
        <f t="shared" si="51"/>
        <v>0.39400164746280802</v>
      </c>
      <c r="E88" s="11">
        <f t="shared" si="51"/>
        <v>0</v>
      </c>
      <c r="F88" s="11">
        <f t="shared" si="51"/>
        <v>0.85524161133771992</v>
      </c>
      <c r="G88" s="11">
        <f t="shared" si="51"/>
        <v>0</v>
      </c>
      <c r="H88" s="11">
        <f t="shared" si="51"/>
        <v>0</v>
      </c>
      <c r="I88" s="11">
        <f t="shared" si="51"/>
        <v>0</v>
      </c>
      <c r="J88" s="11">
        <f t="shared" si="51"/>
        <v>0</v>
      </c>
      <c r="K88" s="11">
        <f t="shared" si="51"/>
        <v>0</v>
      </c>
      <c r="L88" s="11">
        <f t="shared" si="51"/>
        <v>0</v>
      </c>
      <c r="M88" s="11">
        <f t="shared" si="51"/>
        <v>0</v>
      </c>
      <c r="N88" s="11">
        <f t="shared" si="51"/>
        <v>0</v>
      </c>
      <c r="O88" s="11">
        <f t="shared" si="51"/>
        <v>0</v>
      </c>
      <c r="P88" s="11">
        <f t="shared" si="51"/>
        <v>0</v>
      </c>
      <c r="Q88" s="11">
        <f t="shared" ref="Q88:Y88" si="53">Q62</f>
        <v>0</v>
      </c>
      <c r="R88" s="11">
        <f t="shared" si="53"/>
        <v>0</v>
      </c>
      <c r="S88" s="11">
        <f t="shared" si="53"/>
        <v>0</v>
      </c>
      <c r="T88" s="11">
        <f t="shared" si="53"/>
        <v>0</v>
      </c>
      <c r="U88" s="11">
        <f t="shared" si="53"/>
        <v>0</v>
      </c>
      <c r="V88" s="11">
        <f t="shared" si="53"/>
        <v>0</v>
      </c>
      <c r="W88" s="11">
        <f t="shared" si="53"/>
        <v>0</v>
      </c>
      <c r="X88" s="11">
        <f t="shared" si="53"/>
        <v>0</v>
      </c>
      <c r="Y88" s="11">
        <f t="shared" si="53"/>
        <v>0</v>
      </c>
    </row>
    <row r="89" spans="1:25" hidden="1">
      <c r="A89" s="3" t="s">
        <v>58</v>
      </c>
      <c r="B89" s="29">
        <f t="shared" si="51"/>
        <v>0</v>
      </c>
      <c r="C89" s="11">
        <f t="shared" si="51"/>
        <v>0</v>
      </c>
      <c r="D89" s="11">
        <f t="shared" si="51"/>
        <v>0</v>
      </c>
      <c r="E89" s="11">
        <f t="shared" si="51"/>
        <v>0</v>
      </c>
      <c r="F89" s="11">
        <f t="shared" si="51"/>
        <v>0</v>
      </c>
      <c r="G89" s="11">
        <f t="shared" si="51"/>
        <v>0</v>
      </c>
      <c r="H89" s="11">
        <f t="shared" si="51"/>
        <v>0</v>
      </c>
      <c r="I89" s="11">
        <f t="shared" si="51"/>
        <v>0</v>
      </c>
      <c r="J89" s="11">
        <f t="shared" si="51"/>
        <v>0</v>
      </c>
      <c r="K89" s="11">
        <f t="shared" si="51"/>
        <v>0</v>
      </c>
      <c r="L89" s="11">
        <f t="shared" si="51"/>
        <v>0</v>
      </c>
      <c r="M89" s="11">
        <f t="shared" si="51"/>
        <v>0</v>
      </c>
      <c r="N89" s="11">
        <f t="shared" si="51"/>
        <v>0</v>
      </c>
      <c r="O89" s="11">
        <f t="shared" si="51"/>
        <v>0</v>
      </c>
      <c r="P89" s="11">
        <f t="shared" si="51"/>
        <v>0</v>
      </c>
      <c r="Q89" s="11">
        <f t="shared" ref="Q89:Y89" si="54">Q63</f>
        <v>0</v>
      </c>
      <c r="R89" s="11">
        <f t="shared" si="54"/>
        <v>0</v>
      </c>
      <c r="S89" s="11">
        <f t="shared" si="54"/>
        <v>0</v>
      </c>
      <c r="T89" s="11">
        <f t="shared" si="54"/>
        <v>0</v>
      </c>
      <c r="U89" s="11">
        <f t="shared" si="54"/>
        <v>0</v>
      </c>
      <c r="V89" s="11">
        <f t="shared" si="54"/>
        <v>0</v>
      </c>
      <c r="W89" s="11">
        <f t="shared" si="54"/>
        <v>0</v>
      </c>
      <c r="X89" s="11">
        <f t="shared" si="54"/>
        <v>0</v>
      </c>
      <c r="Y89" s="11">
        <f t="shared" si="54"/>
        <v>0</v>
      </c>
    </row>
    <row r="90" spans="1:25" hidden="1">
      <c r="A90" s="5" t="s">
        <v>59</v>
      </c>
      <c r="B90" s="29">
        <f t="shared" ref="B90:N91" si="55">B64*0.5</f>
        <v>0</v>
      </c>
      <c r="C90" s="11">
        <f t="shared" si="55"/>
        <v>0</v>
      </c>
      <c r="D90" s="11">
        <f t="shared" si="55"/>
        <v>0</v>
      </c>
      <c r="E90" s="11">
        <f t="shared" si="55"/>
        <v>0</v>
      </c>
      <c r="F90" s="11">
        <f t="shared" si="55"/>
        <v>0</v>
      </c>
      <c r="G90" s="11">
        <f t="shared" si="55"/>
        <v>0</v>
      </c>
      <c r="H90" s="11">
        <f t="shared" si="55"/>
        <v>0</v>
      </c>
      <c r="I90" s="11">
        <f t="shared" si="55"/>
        <v>0</v>
      </c>
      <c r="J90" s="11">
        <f t="shared" si="55"/>
        <v>0</v>
      </c>
      <c r="K90" s="11">
        <f t="shared" si="55"/>
        <v>0</v>
      </c>
      <c r="L90" s="11">
        <f t="shared" si="55"/>
        <v>0</v>
      </c>
      <c r="M90" s="11">
        <f t="shared" si="55"/>
        <v>0</v>
      </c>
      <c r="N90" s="11">
        <f t="shared" si="55"/>
        <v>0</v>
      </c>
      <c r="O90" s="11">
        <f>O64*0.5</f>
        <v>0</v>
      </c>
      <c r="P90" s="11">
        <f>P64*0.5</f>
        <v>0</v>
      </c>
      <c r="Q90" s="11">
        <f t="shared" ref="Q90:Y90" si="56">Q64*0.5</f>
        <v>0</v>
      </c>
      <c r="R90" s="11">
        <f t="shared" si="56"/>
        <v>0</v>
      </c>
      <c r="S90" s="11">
        <f t="shared" si="56"/>
        <v>0</v>
      </c>
      <c r="T90" s="11">
        <f t="shared" si="56"/>
        <v>0</v>
      </c>
      <c r="U90" s="11">
        <f t="shared" si="56"/>
        <v>0</v>
      </c>
      <c r="V90" s="11">
        <f t="shared" si="56"/>
        <v>0</v>
      </c>
      <c r="W90" s="11">
        <f t="shared" si="56"/>
        <v>0</v>
      </c>
      <c r="X90" s="11">
        <f t="shared" si="56"/>
        <v>0</v>
      </c>
      <c r="Y90" s="11">
        <f t="shared" si="56"/>
        <v>0</v>
      </c>
    </row>
    <row r="91" spans="1:25" hidden="1">
      <c r="A91" s="5" t="s">
        <v>60</v>
      </c>
      <c r="B91" s="29">
        <f t="shared" si="55"/>
        <v>0</v>
      </c>
      <c r="C91" s="11">
        <f t="shared" si="55"/>
        <v>0</v>
      </c>
      <c r="D91" s="11">
        <f t="shared" si="55"/>
        <v>0</v>
      </c>
      <c r="E91" s="11">
        <f t="shared" si="55"/>
        <v>0</v>
      </c>
      <c r="F91" s="11">
        <f t="shared" si="55"/>
        <v>0</v>
      </c>
      <c r="G91" s="11">
        <f t="shared" si="55"/>
        <v>0</v>
      </c>
      <c r="H91" s="11">
        <f t="shared" si="55"/>
        <v>0</v>
      </c>
      <c r="I91" s="11">
        <f t="shared" si="55"/>
        <v>0</v>
      </c>
      <c r="J91" s="11">
        <f t="shared" si="55"/>
        <v>0</v>
      </c>
      <c r="K91" s="11">
        <f t="shared" si="55"/>
        <v>0</v>
      </c>
      <c r="L91" s="11">
        <f t="shared" si="55"/>
        <v>0</v>
      </c>
      <c r="M91" s="11">
        <f t="shared" si="55"/>
        <v>0</v>
      </c>
      <c r="N91" s="11">
        <f t="shared" si="55"/>
        <v>0</v>
      </c>
      <c r="O91" s="11">
        <f>O65*0.5</f>
        <v>0</v>
      </c>
      <c r="P91" s="11">
        <f>P65*0.5</f>
        <v>0</v>
      </c>
      <c r="Q91" s="11">
        <f t="shared" ref="Q91:Y91" si="57">Q65*0.5</f>
        <v>0</v>
      </c>
      <c r="R91" s="11">
        <f t="shared" si="57"/>
        <v>0</v>
      </c>
      <c r="S91" s="11">
        <f t="shared" si="57"/>
        <v>0</v>
      </c>
      <c r="T91" s="11">
        <f t="shared" si="57"/>
        <v>0</v>
      </c>
      <c r="U91" s="11">
        <f t="shared" si="57"/>
        <v>0</v>
      </c>
      <c r="V91" s="11">
        <f t="shared" si="57"/>
        <v>0</v>
      </c>
      <c r="W91" s="11">
        <f t="shared" si="57"/>
        <v>0</v>
      </c>
      <c r="X91" s="11">
        <f t="shared" si="57"/>
        <v>0</v>
      </c>
      <c r="Y91" s="11">
        <f t="shared" si="57"/>
        <v>0</v>
      </c>
    </row>
    <row r="92" spans="1:25" hidden="1">
      <c r="A92" s="5" t="s">
        <v>61</v>
      </c>
      <c r="B92" s="29">
        <f t="shared" ref="B92:N92" si="58">B66</f>
        <v>0</v>
      </c>
      <c r="C92" s="11">
        <f t="shared" si="58"/>
        <v>0</v>
      </c>
      <c r="D92" s="11">
        <f t="shared" si="58"/>
        <v>0</v>
      </c>
      <c r="E92" s="11">
        <f t="shared" si="58"/>
        <v>0</v>
      </c>
      <c r="F92" s="11">
        <f t="shared" si="58"/>
        <v>0</v>
      </c>
      <c r="G92" s="11">
        <f t="shared" si="58"/>
        <v>0</v>
      </c>
      <c r="H92" s="11">
        <f t="shared" si="58"/>
        <v>0</v>
      </c>
      <c r="I92" s="11">
        <f t="shared" si="58"/>
        <v>0</v>
      </c>
      <c r="J92" s="11">
        <f t="shared" si="58"/>
        <v>0</v>
      </c>
      <c r="K92" s="11">
        <f t="shared" si="58"/>
        <v>0</v>
      </c>
      <c r="L92" s="11">
        <f t="shared" si="58"/>
        <v>0</v>
      </c>
      <c r="M92" s="11">
        <f t="shared" si="58"/>
        <v>0</v>
      </c>
      <c r="N92" s="11">
        <f t="shared" si="58"/>
        <v>0</v>
      </c>
      <c r="O92" s="11">
        <f>O66</f>
        <v>0</v>
      </c>
      <c r="P92" s="11">
        <f>P66</f>
        <v>0</v>
      </c>
      <c r="Q92" s="11">
        <f t="shared" ref="Q92:Y92" si="59">Q66</f>
        <v>0</v>
      </c>
      <c r="R92" s="11">
        <f t="shared" si="59"/>
        <v>0</v>
      </c>
      <c r="S92" s="11">
        <f t="shared" si="59"/>
        <v>0</v>
      </c>
      <c r="T92" s="11">
        <f t="shared" si="59"/>
        <v>0</v>
      </c>
      <c r="U92" s="11">
        <f t="shared" si="59"/>
        <v>0</v>
      </c>
      <c r="V92" s="11">
        <f t="shared" si="59"/>
        <v>0</v>
      </c>
      <c r="W92" s="11">
        <f t="shared" si="59"/>
        <v>0</v>
      </c>
      <c r="X92" s="11">
        <f t="shared" si="59"/>
        <v>0</v>
      </c>
      <c r="Y92" s="11">
        <f t="shared" si="59"/>
        <v>0</v>
      </c>
    </row>
    <row r="93" spans="1:25" hidden="1">
      <c r="A93" s="5" t="s">
        <v>113</v>
      </c>
      <c r="B93" s="29">
        <f t="shared" ref="B93:P95" si="60">B67*0.5</f>
        <v>0</v>
      </c>
      <c r="C93" s="11">
        <f t="shared" si="60"/>
        <v>0</v>
      </c>
      <c r="D93" s="11">
        <f t="shared" si="60"/>
        <v>0</v>
      </c>
      <c r="E93" s="11">
        <f t="shared" si="60"/>
        <v>0</v>
      </c>
      <c r="F93" s="11">
        <f t="shared" si="60"/>
        <v>0</v>
      </c>
      <c r="G93" s="11">
        <f t="shared" si="60"/>
        <v>0</v>
      </c>
      <c r="H93" s="11">
        <f t="shared" si="60"/>
        <v>0</v>
      </c>
      <c r="I93" s="11">
        <f t="shared" si="60"/>
        <v>0</v>
      </c>
      <c r="J93" s="11">
        <f t="shared" si="60"/>
        <v>0</v>
      </c>
      <c r="K93" s="11">
        <f t="shared" si="60"/>
        <v>0</v>
      </c>
      <c r="L93" s="11">
        <f t="shared" si="60"/>
        <v>0</v>
      </c>
      <c r="M93" s="11">
        <f t="shared" si="60"/>
        <v>0</v>
      </c>
      <c r="N93" s="11">
        <f t="shared" si="60"/>
        <v>0</v>
      </c>
      <c r="O93" s="11">
        <f t="shared" si="60"/>
        <v>0</v>
      </c>
      <c r="P93" s="11">
        <f t="shared" si="60"/>
        <v>0</v>
      </c>
      <c r="Q93" s="11">
        <f t="shared" ref="Q93:Y93" si="61">Q67*0.5</f>
        <v>0</v>
      </c>
      <c r="R93" s="11">
        <f t="shared" si="61"/>
        <v>0</v>
      </c>
      <c r="S93" s="11">
        <f t="shared" si="61"/>
        <v>0</v>
      </c>
      <c r="T93" s="11">
        <f t="shared" si="61"/>
        <v>0</v>
      </c>
      <c r="U93" s="11">
        <f t="shared" si="61"/>
        <v>0</v>
      </c>
      <c r="V93" s="11">
        <f t="shared" si="61"/>
        <v>0</v>
      </c>
      <c r="W93" s="11">
        <f t="shared" si="61"/>
        <v>0</v>
      </c>
      <c r="X93" s="11">
        <f t="shared" si="61"/>
        <v>0</v>
      </c>
      <c r="Y93" s="11">
        <f t="shared" si="61"/>
        <v>0</v>
      </c>
    </row>
    <row r="94" spans="1:25" hidden="1">
      <c r="A94" s="5" t="s">
        <v>62</v>
      </c>
      <c r="B94" s="29">
        <f t="shared" si="60"/>
        <v>0</v>
      </c>
      <c r="C94" s="11">
        <f t="shared" si="60"/>
        <v>0</v>
      </c>
      <c r="D94" s="11">
        <f t="shared" si="60"/>
        <v>0</v>
      </c>
      <c r="E94" s="11">
        <f t="shared" si="60"/>
        <v>0</v>
      </c>
      <c r="F94" s="11">
        <f t="shared" si="60"/>
        <v>0</v>
      </c>
      <c r="G94" s="11">
        <f t="shared" si="60"/>
        <v>0</v>
      </c>
      <c r="H94" s="11">
        <f t="shared" si="60"/>
        <v>0</v>
      </c>
      <c r="I94" s="11">
        <f t="shared" si="60"/>
        <v>0</v>
      </c>
      <c r="J94" s="11">
        <f t="shared" si="60"/>
        <v>0</v>
      </c>
      <c r="K94" s="11">
        <f t="shared" si="60"/>
        <v>0</v>
      </c>
      <c r="L94" s="11">
        <f t="shared" si="60"/>
        <v>0</v>
      </c>
      <c r="M94" s="11">
        <f t="shared" si="60"/>
        <v>0</v>
      </c>
      <c r="N94" s="11">
        <f t="shared" si="60"/>
        <v>0</v>
      </c>
      <c r="O94" s="11">
        <f t="shared" si="60"/>
        <v>0</v>
      </c>
      <c r="P94" s="11">
        <f t="shared" si="60"/>
        <v>0</v>
      </c>
      <c r="Q94" s="11">
        <f t="shared" ref="Q94:Y94" si="62">Q68*0.5</f>
        <v>0</v>
      </c>
      <c r="R94" s="11">
        <f t="shared" si="62"/>
        <v>0</v>
      </c>
      <c r="S94" s="11">
        <f t="shared" si="62"/>
        <v>0</v>
      </c>
      <c r="T94" s="11">
        <f t="shared" si="62"/>
        <v>0</v>
      </c>
      <c r="U94" s="11">
        <f t="shared" si="62"/>
        <v>0</v>
      </c>
      <c r="V94" s="11">
        <f t="shared" si="62"/>
        <v>0</v>
      </c>
      <c r="W94" s="11">
        <f t="shared" si="62"/>
        <v>0</v>
      </c>
      <c r="X94" s="11">
        <f t="shared" si="62"/>
        <v>0</v>
      </c>
      <c r="Y94" s="11">
        <f t="shared" si="62"/>
        <v>0</v>
      </c>
    </row>
    <row r="95" spans="1:25" hidden="1">
      <c r="A95" s="5" t="s">
        <v>63</v>
      </c>
      <c r="B95" s="29">
        <f t="shared" si="60"/>
        <v>0</v>
      </c>
      <c r="C95" s="11">
        <f t="shared" si="60"/>
        <v>0</v>
      </c>
      <c r="D95" s="11">
        <f t="shared" si="60"/>
        <v>0</v>
      </c>
      <c r="E95" s="11">
        <f t="shared" si="60"/>
        <v>0</v>
      </c>
      <c r="F95" s="11">
        <f t="shared" si="60"/>
        <v>0</v>
      </c>
      <c r="G95" s="11">
        <f t="shared" si="60"/>
        <v>0</v>
      </c>
      <c r="H95" s="11">
        <f t="shared" si="60"/>
        <v>0</v>
      </c>
      <c r="I95" s="11">
        <f t="shared" si="60"/>
        <v>0</v>
      </c>
      <c r="J95" s="11">
        <f t="shared" si="60"/>
        <v>0</v>
      </c>
      <c r="K95" s="11">
        <f t="shared" si="60"/>
        <v>0</v>
      </c>
      <c r="L95" s="11">
        <f t="shared" si="60"/>
        <v>0</v>
      </c>
      <c r="M95" s="11">
        <f t="shared" si="60"/>
        <v>0</v>
      </c>
      <c r="N95" s="11">
        <f t="shared" si="60"/>
        <v>0</v>
      </c>
      <c r="O95" s="11">
        <f t="shared" si="60"/>
        <v>0</v>
      </c>
      <c r="P95" s="11">
        <f t="shared" si="60"/>
        <v>0</v>
      </c>
      <c r="Q95" s="11">
        <f t="shared" ref="Q95:Y95" si="63">Q69*0.5</f>
        <v>0</v>
      </c>
      <c r="R95" s="11">
        <f t="shared" si="63"/>
        <v>0</v>
      </c>
      <c r="S95" s="11">
        <f t="shared" si="63"/>
        <v>0</v>
      </c>
      <c r="T95" s="11">
        <f t="shared" si="63"/>
        <v>0</v>
      </c>
      <c r="U95" s="11">
        <f t="shared" si="63"/>
        <v>0</v>
      </c>
      <c r="V95" s="11">
        <f t="shared" si="63"/>
        <v>0</v>
      </c>
      <c r="W95" s="11">
        <f t="shared" si="63"/>
        <v>0</v>
      </c>
      <c r="X95" s="11">
        <f t="shared" si="63"/>
        <v>0</v>
      </c>
      <c r="Y95" s="11">
        <f t="shared" si="63"/>
        <v>0</v>
      </c>
    </row>
    <row r="96" spans="1:25" hidden="1">
      <c r="A96" s="5" t="s">
        <v>64</v>
      </c>
      <c r="B96" s="29">
        <f t="shared" ref="B96:N96" si="64">B70</f>
        <v>0</v>
      </c>
      <c r="C96" s="11">
        <f t="shared" si="64"/>
        <v>0</v>
      </c>
      <c r="D96" s="11">
        <f t="shared" si="64"/>
        <v>0</v>
      </c>
      <c r="E96" s="11">
        <f t="shared" si="64"/>
        <v>0</v>
      </c>
      <c r="F96" s="11">
        <f t="shared" si="64"/>
        <v>0</v>
      </c>
      <c r="G96" s="11">
        <f t="shared" si="64"/>
        <v>0</v>
      </c>
      <c r="H96" s="11">
        <f t="shared" si="64"/>
        <v>0</v>
      </c>
      <c r="I96" s="11">
        <f t="shared" si="64"/>
        <v>0</v>
      </c>
      <c r="J96" s="11">
        <f t="shared" si="64"/>
        <v>0</v>
      </c>
      <c r="K96" s="11">
        <f t="shared" si="64"/>
        <v>0</v>
      </c>
      <c r="L96" s="11">
        <f t="shared" si="64"/>
        <v>0</v>
      </c>
      <c r="M96" s="11">
        <f t="shared" si="64"/>
        <v>0</v>
      </c>
      <c r="N96" s="11">
        <f t="shared" si="64"/>
        <v>0</v>
      </c>
      <c r="O96" s="11">
        <f>O70</f>
        <v>0</v>
      </c>
      <c r="P96" s="11">
        <f>P70</f>
        <v>0</v>
      </c>
      <c r="Q96" s="11">
        <f t="shared" ref="Q96:Y96" si="65">Q70</f>
        <v>0</v>
      </c>
      <c r="R96" s="11">
        <f t="shared" si="65"/>
        <v>0</v>
      </c>
      <c r="S96" s="11">
        <f t="shared" si="65"/>
        <v>0</v>
      </c>
      <c r="T96" s="11">
        <f t="shared" si="65"/>
        <v>0</v>
      </c>
      <c r="U96" s="11">
        <f t="shared" si="65"/>
        <v>0</v>
      </c>
      <c r="V96" s="11">
        <f t="shared" si="65"/>
        <v>0</v>
      </c>
      <c r="W96" s="11">
        <f t="shared" si="65"/>
        <v>0</v>
      </c>
      <c r="X96" s="11">
        <f t="shared" si="65"/>
        <v>0</v>
      </c>
      <c r="Y96" s="11">
        <f t="shared" si="65"/>
        <v>0</v>
      </c>
    </row>
    <row r="97" spans="1:25" hidden="1">
      <c r="A97" s="5" t="s">
        <v>10</v>
      </c>
      <c r="B97" s="29">
        <f t="shared" ref="B97:N98" si="66">B24/B46</f>
        <v>0</v>
      </c>
      <c r="C97" s="11">
        <f t="shared" si="66"/>
        <v>0</v>
      </c>
      <c r="D97" s="11">
        <f t="shared" si="66"/>
        <v>0</v>
      </c>
      <c r="E97" s="11">
        <f t="shared" si="66"/>
        <v>0</v>
      </c>
      <c r="F97" s="11">
        <f t="shared" si="66"/>
        <v>0</v>
      </c>
      <c r="G97" s="11">
        <f t="shared" si="66"/>
        <v>0</v>
      </c>
      <c r="H97" s="11">
        <f t="shared" si="66"/>
        <v>0</v>
      </c>
      <c r="I97" s="11">
        <f t="shared" si="66"/>
        <v>0</v>
      </c>
      <c r="J97" s="11">
        <f t="shared" si="66"/>
        <v>0</v>
      </c>
      <c r="K97" s="11">
        <f t="shared" si="66"/>
        <v>0</v>
      </c>
      <c r="L97" s="11">
        <f t="shared" si="66"/>
        <v>0</v>
      </c>
      <c r="M97" s="11">
        <f t="shared" si="66"/>
        <v>0</v>
      </c>
      <c r="N97" s="11">
        <f t="shared" si="66"/>
        <v>0</v>
      </c>
      <c r="O97" s="11">
        <f>O24/O46</f>
        <v>0</v>
      </c>
      <c r="P97" s="11">
        <f>P24/P46</f>
        <v>0</v>
      </c>
      <c r="Q97" s="11">
        <f t="shared" ref="Q97:Y97" si="67">Q24/Q46</f>
        <v>0</v>
      </c>
      <c r="R97" s="11">
        <f t="shared" si="67"/>
        <v>0</v>
      </c>
      <c r="S97" s="11">
        <f t="shared" si="67"/>
        <v>0</v>
      </c>
      <c r="T97" s="11">
        <f t="shared" si="67"/>
        <v>0</v>
      </c>
      <c r="U97" s="11">
        <f t="shared" si="67"/>
        <v>0</v>
      </c>
      <c r="V97" s="11">
        <f t="shared" si="67"/>
        <v>0</v>
      </c>
      <c r="W97" s="11">
        <f t="shared" si="67"/>
        <v>0</v>
      </c>
      <c r="X97" s="11">
        <f t="shared" si="67"/>
        <v>0</v>
      </c>
      <c r="Y97" s="11">
        <f t="shared" si="67"/>
        <v>0</v>
      </c>
    </row>
    <row r="98" spans="1:25" hidden="1">
      <c r="A98" s="5" t="s">
        <v>6</v>
      </c>
      <c r="B98" s="29">
        <f t="shared" si="66"/>
        <v>0</v>
      </c>
      <c r="C98" s="11">
        <f t="shared" si="66"/>
        <v>0</v>
      </c>
      <c r="D98" s="11">
        <f t="shared" si="66"/>
        <v>0</v>
      </c>
      <c r="E98" s="11">
        <f t="shared" si="66"/>
        <v>0</v>
      </c>
      <c r="F98" s="11">
        <f t="shared" si="66"/>
        <v>0</v>
      </c>
      <c r="G98" s="11">
        <f t="shared" si="66"/>
        <v>0</v>
      </c>
      <c r="H98" s="11">
        <f t="shared" si="66"/>
        <v>0</v>
      </c>
      <c r="I98" s="11">
        <f t="shared" si="66"/>
        <v>0</v>
      </c>
      <c r="J98" s="11">
        <f t="shared" si="66"/>
        <v>0</v>
      </c>
      <c r="K98" s="11">
        <f t="shared" si="66"/>
        <v>0</v>
      </c>
      <c r="L98" s="11">
        <f t="shared" si="66"/>
        <v>0</v>
      </c>
      <c r="M98" s="11">
        <f t="shared" si="66"/>
        <v>0</v>
      </c>
      <c r="N98" s="11">
        <f t="shared" si="66"/>
        <v>0</v>
      </c>
      <c r="O98" s="11">
        <f>O25/O47</f>
        <v>0</v>
      </c>
      <c r="P98" s="11">
        <f>P25/P47</f>
        <v>0</v>
      </c>
      <c r="Q98" s="11">
        <f t="shared" ref="Q98:Y98" si="68">Q25/Q47</f>
        <v>0</v>
      </c>
      <c r="R98" s="11">
        <f t="shared" si="68"/>
        <v>0</v>
      </c>
      <c r="S98" s="11">
        <f t="shared" si="68"/>
        <v>0</v>
      </c>
      <c r="T98" s="11">
        <f t="shared" si="68"/>
        <v>0</v>
      </c>
      <c r="U98" s="11">
        <f t="shared" si="68"/>
        <v>0</v>
      </c>
      <c r="V98" s="11">
        <f t="shared" si="68"/>
        <v>0</v>
      </c>
      <c r="W98" s="11">
        <f t="shared" si="68"/>
        <v>0</v>
      </c>
      <c r="X98" s="11">
        <f t="shared" si="68"/>
        <v>0</v>
      </c>
      <c r="Y98" s="11">
        <f t="shared" si="68"/>
        <v>0</v>
      </c>
    </row>
    <row r="99" spans="1:25" hidden="1">
      <c r="A99" s="5" t="s">
        <v>65</v>
      </c>
      <c r="B99" s="29">
        <f t="shared" ref="B99:N99" si="69">B73*1.5</f>
        <v>0</v>
      </c>
      <c r="C99" s="11">
        <f t="shared" si="69"/>
        <v>0</v>
      </c>
      <c r="D99" s="11">
        <f t="shared" si="69"/>
        <v>0</v>
      </c>
      <c r="E99" s="11">
        <f t="shared" si="69"/>
        <v>0</v>
      </c>
      <c r="F99" s="11">
        <f t="shared" si="69"/>
        <v>0</v>
      </c>
      <c r="G99" s="11">
        <f t="shared" si="69"/>
        <v>0</v>
      </c>
      <c r="H99" s="11">
        <f t="shared" si="69"/>
        <v>0</v>
      </c>
      <c r="I99" s="11">
        <f t="shared" si="69"/>
        <v>0</v>
      </c>
      <c r="J99" s="11">
        <f t="shared" si="69"/>
        <v>0</v>
      </c>
      <c r="K99" s="11">
        <f t="shared" si="69"/>
        <v>0</v>
      </c>
      <c r="L99" s="11">
        <f t="shared" si="69"/>
        <v>0</v>
      </c>
      <c r="M99" s="11">
        <f t="shared" si="69"/>
        <v>0</v>
      </c>
      <c r="N99" s="11">
        <f t="shared" si="69"/>
        <v>0</v>
      </c>
      <c r="O99" s="11">
        <f>O73*1.5</f>
        <v>0</v>
      </c>
      <c r="P99" s="11">
        <f>P73*1.5</f>
        <v>0</v>
      </c>
      <c r="Q99" s="11">
        <f t="shared" ref="Q99:Y99" si="70">Q73*1.5</f>
        <v>0</v>
      </c>
      <c r="R99" s="11">
        <f t="shared" si="70"/>
        <v>0</v>
      </c>
      <c r="S99" s="11">
        <f t="shared" si="70"/>
        <v>0</v>
      </c>
      <c r="T99" s="11">
        <f t="shared" si="70"/>
        <v>0</v>
      </c>
      <c r="U99" s="11">
        <f t="shared" si="70"/>
        <v>0</v>
      </c>
      <c r="V99" s="11">
        <f t="shared" si="70"/>
        <v>0</v>
      </c>
      <c r="W99" s="11">
        <f t="shared" si="70"/>
        <v>0</v>
      </c>
      <c r="X99" s="11">
        <f t="shared" si="70"/>
        <v>0</v>
      </c>
      <c r="Y99" s="11">
        <f t="shared" si="70"/>
        <v>0</v>
      </c>
    </row>
    <row r="100" spans="1:25" hidden="1">
      <c r="A100" s="5" t="s">
        <v>66</v>
      </c>
      <c r="B100" s="29">
        <f t="shared" ref="B100:N101" si="71">B74</f>
        <v>0</v>
      </c>
      <c r="C100" s="15">
        <f t="shared" si="71"/>
        <v>0</v>
      </c>
      <c r="D100" s="15">
        <f t="shared" si="71"/>
        <v>0</v>
      </c>
      <c r="E100" s="15">
        <f t="shared" si="71"/>
        <v>0</v>
      </c>
      <c r="F100" s="15">
        <f t="shared" si="71"/>
        <v>0</v>
      </c>
      <c r="G100" s="15">
        <f t="shared" si="71"/>
        <v>0</v>
      </c>
      <c r="H100" s="15">
        <f t="shared" si="71"/>
        <v>0</v>
      </c>
      <c r="I100" s="15">
        <f t="shared" si="71"/>
        <v>0</v>
      </c>
      <c r="J100" s="15">
        <f t="shared" si="71"/>
        <v>0</v>
      </c>
      <c r="K100" s="15">
        <f t="shared" si="71"/>
        <v>0</v>
      </c>
      <c r="L100" s="15">
        <f t="shared" si="71"/>
        <v>0</v>
      </c>
      <c r="M100" s="15">
        <f t="shared" si="71"/>
        <v>0</v>
      </c>
      <c r="N100" s="15">
        <f t="shared" si="71"/>
        <v>0</v>
      </c>
      <c r="O100" s="15">
        <f>O74</f>
        <v>0</v>
      </c>
      <c r="P100" s="15">
        <f>P74</f>
        <v>0</v>
      </c>
      <c r="Q100" s="15">
        <f t="shared" ref="Q100:Y100" si="72">Q74</f>
        <v>0</v>
      </c>
      <c r="R100" s="15">
        <f t="shared" si="72"/>
        <v>0</v>
      </c>
      <c r="S100" s="15">
        <f t="shared" si="72"/>
        <v>0</v>
      </c>
      <c r="T100" s="15">
        <f t="shared" si="72"/>
        <v>0</v>
      </c>
      <c r="U100" s="15">
        <f t="shared" si="72"/>
        <v>0</v>
      </c>
      <c r="V100" s="15">
        <f t="shared" si="72"/>
        <v>0</v>
      </c>
      <c r="W100" s="15">
        <f t="shared" si="72"/>
        <v>0</v>
      </c>
      <c r="X100" s="15">
        <f t="shared" si="72"/>
        <v>0</v>
      </c>
      <c r="Y100" s="15">
        <f t="shared" si="72"/>
        <v>0</v>
      </c>
    </row>
    <row r="101" spans="1:25" hidden="1">
      <c r="A101" s="7" t="s">
        <v>107</v>
      </c>
      <c r="B101" s="30">
        <f t="shared" si="71"/>
        <v>0</v>
      </c>
      <c r="C101" s="14">
        <f t="shared" si="71"/>
        <v>0</v>
      </c>
      <c r="D101" s="14">
        <f t="shared" si="71"/>
        <v>0</v>
      </c>
      <c r="E101" s="14">
        <f t="shared" si="71"/>
        <v>0</v>
      </c>
      <c r="F101" s="14">
        <f t="shared" si="71"/>
        <v>0</v>
      </c>
      <c r="G101" s="14">
        <f t="shared" si="71"/>
        <v>0</v>
      </c>
      <c r="H101" s="14">
        <f t="shared" si="71"/>
        <v>0</v>
      </c>
      <c r="I101" s="14">
        <f t="shared" si="71"/>
        <v>0</v>
      </c>
      <c r="J101" s="14">
        <f t="shared" si="71"/>
        <v>0</v>
      </c>
      <c r="K101" s="14">
        <f t="shared" si="71"/>
        <v>0</v>
      </c>
      <c r="L101" s="14">
        <f t="shared" si="71"/>
        <v>0</v>
      </c>
      <c r="M101" s="14">
        <f t="shared" si="71"/>
        <v>0</v>
      </c>
      <c r="N101" s="14">
        <f t="shared" si="71"/>
        <v>0</v>
      </c>
      <c r="O101" s="14">
        <f>O75</f>
        <v>0</v>
      </c>
      <c r="P101" s="14">
        <f>P75</f>
        <v>0</v>
      </c>
      <c r="Q101" s="14">
        <f t="shared" ref="Q101:Y101" si="73">Q75</f>
        <v>0</v>
      </c>
      <c r="R101" s="14">
        <f t="shared" si="73"/>
        <v>0</v>
      </c>
      <c r="S101" s="14">
        <f t="shared" si="73"/>
        <v>0</v>
      </c>
      <c r="T101" s="14">
        <f t="shared" si="73"/>
        <v>0</v>
      </c>
      <c r="U101" s="14">
        <f t="shared" si="73"/>
        <v>0</v>
      </c>
      <c r="V101" s="14">
        <f t="shared" si="73"/>
        <v>0</v>
      </c>
      <c r="W101" s="14">
        <f t="shared" si="73"/>
        <v>0</v>
      </c>
      <c r="X101" s="14">
        <f t="shared" si="73"/>
        <v>0</v>
      </c>
      <c r="Y101" s="14">
        <f t="shared" si="73"/>
        <v>0</v>
      </c>
    </row>
    <row r="102" spans="1:25" hidden="1">
      <c r="A102" s="1" t="s">
        <v>67</v>
      </c>
      <c r="B102" s="29">
        <f t="shared" ref="B102:P102" si="74">SUM(B81:B101)</f>
        <v>2.5190478196805741</v>
      </c>
      <c r="C102" s="11">
        <f t="shared" si="74"/>
        <v>1.9620924971433071</v>
      </c>
      <c r="D102" s="11">
        <f t="shared" si="74"/>
        <v>2.2060735116101382</v>
      </c>
      <c r="E102" s="11">
        <f t="shared" si="74"/>
        <v>1.8186079279905516</v>
      </c>
      <c r="F102" s="11">
        <f t="shared" si="74"/>
        <v>2.3090985586936705</v>
      </c>
      <c r="G102" s="11">
        <f t="shared" si="74"/>
        <v>0</v>
      </c>
      <c r="H102" s="11">
        <f t="shared" si="74"/>
        <v>0</v>
      </c>
      <c r="I102" s="11">
        <f t="shared" si="74"/>
        <v>0</v>
      </c>
      <c r="J102" s="11">
        <f t="shared" si="74"/>
        <v>0</v>
      </c>
      <c r="K102" s="11">
        <f t="shared" si="74"/>
        <v>0</v>
      </c>
      <c r="L102" s="11">
        <f t="shared" si="74"/>
        <v>0</v>
      </c>
      <c r="M102" s="11">
        <f t="shared" si="74"/>
        <v>0</v>
      </c>
      <c r="N102" s="11">
        <f t="shared" si="74"/>
        <v>0</v>
      </c>
      <c r="O102" s="11">
        <f t="shared" si="74"/>
        <v>0</v>
      </c>
      <c r="P102" s="11">
        <f t="shared" si="74"/>
        <v>0</v>
      </c>
      <c r="Q102" s="11">
        <f t="shared" ref="Q102:Y102" si="75">SUM(Q81:Q101)</f>
        <v>0</v>
      </c>
      <c r="R102" s="11">
        <f t="shared" si="75"/>
        <v>0</v>
      </c>
      <c r="S102" s="11">
        <f t="shared" si="75"/>
        <v>0</v>
      </c>
      <c r="T102" s="11">
        <f t="shared" si="75"/>
        <v>0</v>
      </c>
      <c r="U102" s="11">
        <f t="shared" si="75"/>
        <v>0</v>
      </c>
      <c r="V102" s="11">
        <f t="shared" si="75"/>
        <v>0</v>
      </c>
      <c r="W102" s="11">
        <f t="shared" si="75"/>
        <v>0</v>
      </c>
      <c r="X102" s="11">
        <f t="shared" si="75"/>
        <v>0</v>
      </c>
      <c r="Y102" s="11">
        <f t="shared" si="75"/>
        <v>0</v>
      </c>
    </row>
    <row r="103" spans="1:25" hidden="1"/>
    <row r="104" spans="1:25" hidden="1">
      <c r="A104" s="35" t="s">
        <v>126</v>
      </c>
    </row>
    <row r="105" spans="1:25" ht="27.6" hidden="1">
      <c r="B105" s="31" t="s">
        <v>39</v>
      </c>
      <c r="C105" s="17" t="s">
        <v>39</v>
      </c>
      <c r="D105" s="17" t="s">
        <v>39</v>
      </c>
      <c r="E105" s="17" t="s">
        <v>39</v>
      </c>
      <c r="F105" s="17" t="s">
        <v>39</v>
      </c>
      <c r="G105" s="17" t="s">
        <v>39</v>
      </c>
      <c r="H105" s="17" t="s">
        <v>39</v>
      </c>
      <c r="I105" s="17" t="s">
        <v>39</v>
      </c>
      <c r="J105" s="17" t="s">
        <v>39</v>
      </c>
      <c r="K105" s="17" t="s">
        <v>39</v>
      </c>
      <c r="L105" s="17" t="s">
        <v>39</v>
      </c>
      <c r="M105" s="17" t="s">
        <v>39</v>
      </c>
      <c r="N105" s="17" t="s">
        <v>39</v>
      </c>
      <c r="O105" s="17" t="s">
        <v>39</v>
      </c>
      <c r="P105" s="17" t="s">
        <v>39</v>
      </c>
      <c r="Q105" s="17" t="s">
        <v>39</v>
      </c>
      <c r="R105" s="17" t="s">
        <v>39</v>
      </c>
      <c r="S105" s="17" t="s">
        <v>39</v>
      </c>
      <c r="T105" s="17" t="s">
        <v>39</v>
      </c>
      <c r="U105" s="17" t="s">
        <v>39</v>
      </c>
      <c r="V105" s="17" t="s">
        <v>39</v>
      </c>
      <c r="W105" s="17" t="s">
        <v>39</v>
      </c>
      <c r="X105" s="17" t="s">
        <v>39</v>
      </c>
      <c r="Y105" s="17" t="s">
        <v>39</v>
      </c>
    </row>
    <row r="106" spans="1:25" hidden="1">
      <c r="A106" s="3" t="s">
        <v>28</v>
      </c>
      <c r="B106" s="11">
        <f t="shared" ref="B106:P120" si="76">B55*10/B$77</f>
        <v>2.9996715551536637</v>
      </c>
      <c r="C106" s="11">
        <f t="shared" si="76"/>
        <v>2.9996414451452984</v>
      </c>
      <c r="D106" s="11">
        <f t="shared" si="76"/>
        <v>2.9995596262115871</v>
      </c>
      <c r="E106" s="11">
        <f t="shared" si="76"/>
        <v>2.9997012760435755</v>
      </c>
      <c r="F106" s="11">
        <f t="shared" si="76"/>
        <v>2.9998442834900159</v>
      </c>
      <c r="G106" s="11" t="e">
        <f t="shared" si="76"/>
        <v>#DIV/0!</v>
      </c>
      <c r="H106" s="11" t="e">
        <f t="shared" si="76"/>
        <v>#DIV/0!</v>
      </c>
      <c r="I106" s="11" t="e">
        <f t="shared" si="76"/>
        <v>#DIV/0!</v>
      </c>
      <c r="J106" s="11" t="e">
        <f t="shared" si="76"/>
        <v>#DIV/0!</v>
      </c>
      <c r="K106" s="11" t="e">
        <f t="shared" si="76"/>
        <v>#DIV/0!</v>
      </c>
      <c r="L106" s="11" t="e">
        <f t="shared" si="76"/>
        <v>#DIV/0!</v>
      </c>
      <c r="M106" s="11" t="e">
        <f t="shared" si="76"/>
        <v>#DIV/0!</v>
      </c>
      <c r="N106" s="11" t="e">
        <f t="shared" si="76"/>
        <v>#DIV/0!</v>
      </c>
      <c r="O106" s="11" t="e">
        <f t="shared" si="76"/>
        <v>#DIV/0!</v>
      </c>
      <c r="P106" s="11" t="e">
        <f t="shared" si="76"/>
        <v>#DIV/0!</v>
      </c>
      <c r="Q106" s="11" t="e">
        <f t="shared" ref="Q106:Y106" si="77">Q55*10/Q$77</f>
        <v>#DIV/0!</v>
      </c>
      <c r="R106" s="11" t="e">
        <f t="shared" si="77"/>
        <v>#DIV/0!</v>
      </c>
      <c r="S106" s="11" t="e">
        <f t="shared" si="77"/>
        <v>#DIV/0!</v>
      </c>
      <c r="T106" s="11" t="e">
        <f t="shared" si="77"/>
        <v>#DIV/0!</v>
      </c>
      <c r="U106" s="11" t="e">
        <f t="shared" si="77"/>
        <v>#DIV/0!</v>
      </c>
      <c r="V106" s="11" t="e">
        <f t="shared" si="77"/>
        <v>#DIV/0!</v>
      </c>
      <c r="W106" s="11" t="e">
        <f t="shared" si="77"/>
        <v>#DIV/0!</v>
      </c>
      <c r="X106" s="11" t="e">
        <f t="shared" si="77"/>
        <v>#DIV/0!</v>
      </c>
      <c r="Y106" s="11" t="e">
        <f t="shared" si="77"/>
        <v>#DIV/0!</v>
      </c>
    </row>
    <row r="107" spans="1:25" hidden="1">
      <c r="A107" s="3" t="s">
        <v>30</v>
      </c>
      <c r="B107" s="11">
        <f t="shared" si="76"/>
        <v>0</v>
      </c>
      <c r="C107" s="11">
        <f t="shared" si="76"/>
        <v>0</v>
      </c>
      <c r="D107" s="11">
        <f t="shared" si="76"/>
        <v>0</v>
      </c>
      <c r="E107" s="11">
        <f t="shared" si="76"/>
        <v>0</v>
      </c>
      <c r="F107" s="11">
        <f t="shared" si="76"/>
        <v>0</v>
      </c>
      <c r="G107" s="11" t="e">
        <f t="shared" si="76"/>
        <v>#DIV/0!</v>
      </c>
      <c r="H107" s="11" t="e">
        <f t="shared" si="76"/>
        <v>#DIV/0!</v>
      </c>
      <c r="I107" s="11" t="e">
        <f t="shared" si="76"/>
        <v>#DIV/0!</v>
      </c>
      <c r="J107" s="11" t="e">
        <f t="shared" si="76"/>
        <v>#DIV/0!</v>
      </c>
      <c r="K107" s="11" t="e">
        <f t="shared" si="76"/>
        <v>#DIV/0!</v>
      </c>
      <c r="L107" s="11" t="e">
        <f t="shared" si="76"/>
        <v>#DIV/0!</v>
      </c>
      <c r="M107" s="11" t="e">
        <f t="shared" si="76"/>
        <v>#DIV/0!</v>
      </c>
      <c r="N107" s="11" t="e">
        <f t="shared" si="76"/>
        <v>#DIV/0!</v>
      </c>
      <c r="O107" s="11" t="e">
        <f t="shared" si="76"/>
        <v>#DIV/0!</v>
      </c>
      <c r="P107" s="11" t="e">
        <f t="shared" si="76"/>
        <v>#DIV/0!</v>
      </c>
      <c r="Q107" s="11" t="e">
        <f t="shared" ref="Q107:Y107" si="78">Q56*10/Q$77</f>
        <v>#DIV/0!</v>
      </c>
      <c r="R107" s="11" t="e">
        <f t="shared" si="78"/>
        <v>#DIV/0!</v>
      </c>
      <c r="S107" s="11" t="e">
        <f t="shared" si="78"/>
        <v>#DIV/0!</v>
      </c>
      <c r="T107" s="11" t="e">
        <f t="shared" si="78"/>
        <v>#DIV/0!</v>
      </c>
      <c r="U107" s="11" t="e">
        <f t="shared" si="78"/>
        <v>#DIV/0!</v>
      </c>
      <c r="V107" s="11" t="e">
        <f t="shared" si="78"/>
        <v>#DIV/0!</v>
      </c>
      <c r="W107" s="11" t="e">
        <f t="shared" si="78"/>
        <v>#DIV/0!</v>
      </c>
      <c r="X107" s="11" t="e">
        <f t="shared" si="78"/>
        <v>#DIV/0!</v>
      </c>
      <c r="Y107" s="11" t="e">
        <f t="shared" si="78"/>
        <v>#DIV/0!</v>
      </c>
    </row>
    <row r="108" spans="1:25" hidden="1">
      <c r="A108" s="3" t="s">
        <v>0</v>
      </c>
      <c r="B108" s="11">
        <f t="shared" si="76"/>
        <v>2.0004079160578998</v>
      </c>
      <c r="C108" s="11">
        <f t="shared" si="76"/>
        <v>1.9999722406959104</v>
      </c>
      <c r="D108" s="11">
        <f t="shared" si="76"/>
        <v>2.0003720410084291</v>
      </c>
      <c r="E108" s="11">
        <f t="shared" si="76"/>
        <v>1.000326564963592</v>
      </c>
      <c r="F108" s="11">
        <f t="shared" si="76"/>
        <v>0.9999940404100488</v>
      </c>
      <c r="G108" s="11" t="e">
        <f t="shared" si="76"/>
        <v>#DIV/0!</v>
      </c>
      <c r="H108" s="11" t="e">
        <f t="shared" si="76"/>
        <v>#DIV/0!</v>
      </c>
      <c r="I108" s="11" t="e">
        <f t="shared" si="76"/>
        <v>#DIV/0!</v>
      </c>
      <c r="J108" s="11" t="e">
        <f t="shared" si="76"/>
        <v>#DIV/0!</v>
      </c>
      <c r="K108" s="11" t="e">
        <f t="shared" si="76"/>
        <v>#DIV/0!</v>
      </c>
      <c r="L108" s="11" t="e">
        <f t="shared" si="76"/>
        <v>#DIV/0!</v>
      </c>
      <c r="M108" s="11" t="e">
        <f t="shared" si="76"/>
        <v>#DIV/0!</v>
      </c>
      <c r="N108" s="11" t="e">
        <f t="shared" si="76"/>
        <v>#DIV/0!</v>
      </c>
      <c r="O108" s="11" t="e">
        <f t="shared" si="76"/>
        <v>#DIV/0!</v>
      </c>
      <c r="P108" s="11" t="e">
        <f t="shared" si="76"/>
        <v>#DIV/0!</v>
      </c>
      <c r="Q108" s="11" t="e">
        <f t="shared" ref="Q108:Y108" si="79">Q57*10/Q$77</f>
        <v>#DIV/0!</v>
      </c>
      <c r="R108" s="11" t="e">
        <f t="shared" si="79"/>
        <v>#DIV/0!</v>
      </c>
      <c r="S108" s="11" t="e">
        <f t="shared" si="79"/>
        <v>#DIV/0!</v>
      </c>
      <c r="T108" s="11" t="e">
        <f t="shared" si="79"/>
        <v>#DIV/0!</v>
      </c>
      <c r="U108" s="11" t="e">
        <f t="shared" si="79"/>
        <v>#DIV/0!</v>
      </c>
      <c r="V108" s="11" t="e">
        <f t="shared" si="79"/>
        <v>#DIV/0!</v>
      </c>
      <c r="W108" s="11" t="e">
        <f t="shared" si="79"/>
        <v>#DIV/0!</v>
      </c>
      <c r="X108" s="11" t="e">
        <f t="shared" si="79"/>
        <v>#DIV/0!</v>
      </c>
      <c r="Y108" s="11" t="e">
        <f t="shared" si="79"/>
        <v>#DIV/0!</v>
      </c>
    </row>
    <row r="109" spans="1:25" hidden="1">
      <c r="A109" s="3" t="s">
        <v>104</v>
      </c>
      <c r="B109" s="11">
        <f t="shared" si="76"/>
        <v>0</v>
      </c>
      <c r="C109" s="11">
        <f t="shared" si="76"/>
        <v>0</v>
      </c>
      <c r="D109" s="11">
        <f t="shared" si="76"/>
        <v>0</v>
      </c>
      <c r="E109" s="11">
        <f t="shared" si="76"/>
        <v>0</v>
      </c>
      <c r="F109" s="11">
        <f t="shared" si="76"/>
        <v>0</v>
      </c>
      <c r="G109" s="11" t="e">
        <f t="shared" si="76"/>
        <v>#DIV/0!</v>
      </c>
      <c r="H109" s="11" t="e">
        <f t="shared" si="76"/>
        <v>#DIV/0!</v>
      </c>
      <c r="I109" s="11" t="e">
        <f t="shared" si="76"/>
        <v>#DIV/0!</v>
      </c>
      <c r="J109" s="11" t="e">
        <f t="shared" si="76"/>
        <v>#DIV/0!</v>
      </c>
      <c r="K109" s="11" t="e">
        <f t="shared" si="76"/>
        <v>#DIV/0!</v>
      </c>
      <c r="L109" s="11" t="e">
        <f t="shared" si="76"/>
        <v>#DIV/0!</v>
      </c>
      <c r="M109" s="11" t="e">
        <f t="shared" si="76"/>
        <v>#DIV/0!</v>
      </c>
      <c r="N109" s="11" t="e">
        <f t="shared" si="76"/>
        <v>#DIV/0!</v>
      </c>
      <c r="O109" s="11" t="e">
        <f t="shared" si="76"/>
        <v>#DIV/0!</v>
      </c>
      <c r="P109" s="11" t="e">
        <f t="shared" si="76"/>
        <v>#DIV/0!</v>
      </c>
      <c r="Q109" s="11" t="e">
        <f t="shared" ref="Q109:Y109" si="80">Q58*10/Q$77</f>
        <v>#DIV/0!</v>
      </c>
      <c r="R109" s="11" t="e">
        <f t="shared" si="80"/>
        <v>#DIV/0!</v>
      </c>
      <c r="S109" s="11" t="e">
        <f t="shared" si="80"/>
        <v>#DIV/0!</v>
      </c>
      <c r="T109" s="11" t="e">
        <f t="shared" si="80"/>
        <v>#DIV/0!</v>
      </c>
      <c r="U109" s="11" t="e">
        <f t="shared" si="80"/>
        <v>#DIV/0!</v>
      </c>
      <c r="V109" s="11" t="e">
        <f t="shared" si="80"/>
        <v>#DIV/0!</v>
      </c>
      <c r="W109" s="11" t="e">
        <f t="shared" si="80"/>
        <v>#DIV/0!</v>
      </c>
      <c r="X109" s="11" t="e">
        <f t="shared" si="80"/>
        <v>#DIV/0!</v>
      </c>
      <c r="Y109" s="11" t="e">
        <f t="shared" si="80"/>
        <v>#DIV/0!</v>
      </c>
    </row>
    <row r="110" spans="1:25" hidden="1">
      <c r="A110" s="3" t="s">
        <v>11</v>
      </c>
      <c r="B110" s="11">
        <f t="shared" si="76"/>
        <v>0</v>
      </c>
      <c r="C110" s="11">
        <f t="shared" si="76"/>
        <v>5.0003863141587912</v>
      </c>
      <c r="D110" s="11">
        <f t="shared" si="76"/>
        <v>2.4997333168174305</v>
      </c>
      <c r="E110" s="11">
        <f t="shared" si="76"/>
        <v>5.9999721589928319</v>
      </c>
      <c r="F110" s="11">
        <f t="shared" si="76"/>
        <v>1.000103975701311</v>
      </c>
      <c r="G110" s="11" t="e">
        <f t="shared" si="76"/>
        <v>#DIV/0!</v>
      </c>
      <c r="H110" s="11" t="e">
        <f t="shared" si="76"/>
        <v>#DIV/0!</v>
      </c>
      <c r="I110" s="11" t="e">
        <f t="shared" si="76"/>
        <v>#DIV/0!</v>
      </c>
      <c r="J110" s="11" t="e">
        <f t="shared" si="76"/>
        <v>#DIV/0!</v>
      </c>
      <c r="K110" s="11" t="e">
        <f t="shared" si="76"/>
        <v>#DIV/0!</v>
      </c>
      <c r="L110" s="11" t="e">
        <f t="shared" si="76"/>
        <v>#DIV/0!</v>
      </c>
      <c r="M110" s="11" t="e">
        <f t="shared" si="76"/>
        <v>#DIV/0!</v>
      </c>
      <c r="N110" s="11" t="e">
        <f t="shared" si="76"/>
        <v>#DIV/0!</v>
      </c>
      <c r="O110" s="11" t="e">
        <f t="shared" si="76"/>
        <v>#DIV/0!</v>
      </c>
      <c r="P110" s="11" t="e">
        <f t="shared" si="76"/>
        <v>#DIV/0!</v>
      </c>
      <c r="Q110" s="11" t="e">
        <f t="shared" ref="Q110:Y110" si="81">Q59*10/Q$77</f>
        <v>#DIV/0!</v>
      </c>
      <c r="R110" s="11" t="e">
        <f t="shared" si="81"/>
        <v>#DIV/0!</v>
      </c>
      <c r="S110" s="11" t="e">
        <f t="shared" si="81"/>
        <v>#DIV/0!</v>
      </c>
      <c r="T110" s="11" t="e">
        <f t="shared" si="81"/>
        <v>#DIV/0!</v>
      </c>
      <c r="U110" s="11" t="e">
        <f t="shared" si="81"/>
        <v>#DIV/0!</v>
      </c>
      <c r="V110" s="11" t="e">
        <f t="shared" si="81"/>
        <v>#DIV/0!</v>
      </c>
      <c r="W110" s="11" t="e">
        <f t="shared" si="81"/>
        <v>#DIV/0!</v>
      </c>
      <c r="X110" s="11" t="e">
        <f t="shared" si="81"/>
        <v>#DIV/0!</v>
      </c>
      <c r="Y110" s="11" t="e">
        <f t="shared" si="81"/>
        <v>#DIV/0!</v>
      </c>
    </row>
    <row r="111" spans="1:25" hidden="1">
      <c r="A111" s="3" t="s">
        <v>13</v>
      </c>
      <c r="B111" s="11">
        <f t="shared" si="76"/>
        <v>0</v>
      </c>
      <c r="C111" s="11">
        <f t="shared" si="76"/>
        <v>0</v>
      </c>
      <c r="D111" s="11">
        <f t="shared" si="76"/>
        <v>0</v>
      </c>
      <c r="E111" s="11">
        <f t="shared" si="76"/>
        <v>0</v>
      </c>
      <c r="F111" s="11">
        <f t="shared" si="76"/>
        <v>0</v>
      </c>
      <c r="G111" s="11" t="e">
        <f t="shared" si="76"/>
        <v>#DIV/0!</v>
      </c>
      <c r="H111" s="11" t="e">
        <f t="shared" si="76"/>
        <v>#DIV/0!</v>
      </c>
      <c r="I111" s="11" t="e">
        <f t="shared" si="76"/>
        <v>#DIV/0!</v>
      </c>
      <c r="J111" s="11" t="e">
        <f t="shared" si="76"/>
        <v>#DIV/0!</v>
      </c>
      <c r="K111" s="11" t="e">
        <f t="shared" si="76"/>
        <v>#DIV/0!</v>
      </c>
      <c r="L111" s="11" t="e">
        <f t="shared" si="76"/>
        <v>#DIV/0!</v>
      </c>
      <c r="M111" s="11" t="e">
        <f t="shared" si="76"/>
        <v>#DIV/0!</v>
      </c>
      <c r="N111" s="11" t="e">
        <f t="shared" si="76"/>
        <v>#DIV/0!</v>
      </c>
      <c r="O111" s="11" t="e">
        <f t="shared" si="76"/>
        <v>#DIV/0!</v>
      </c>
      <c r="P111" s="11" t="e">
        <f t="shared" si="76"/>
        <v>#DIV/0!</v>
      </c>
      <c r="Q111" s="11" t="e">
        <f t="shared" ref="Q111:Y111" si="82">Q60*10/Q$77</f>
        <v>#DIV/0!</v>
      </c>
      <c r="R111" s="11" t="e">
        <f t="shared" si="82"/>
        <v>#DIV/0!</v>
      </c>
      <c r="S111" s="11" t="e">
        <f t="shared" si="82"/>
        <v>#DIV/0!</v>
      </c>
      <c r="T111" s="11" t="e">
        <f t="shared" si="82"/>
        <v>#DIV/0!</v>
      </c>
      <c r="U111" s="11" t="e">
        <f t="shared" si="82"/>
        <v>#DIV/0!</v>
      </c>
      <c r="V111" s="11" t="e">
        <f t="shared" si="82"/>
        <v>#DIV/0!</v>
      </c>
      <c r="W111" s="11" t="e">
        <f t="shared" si="82"/>
        <v>#DIV/0!</v>
      </c>
      <c r="X111" s="11" t="e">
        <f t="shared" si="82"/>
        <v>#DIV/0!</v>
      </c>
      <c r="Y111" s="11" t="e">
        <f t="shared" si="82"/>
        <v>#DIV/0!</v>
      </c>
    </row>
    <row r="112" spans="1:25" hidden="1">
      <c r="A112" s="3" t="s">
        <v>19</v>
      </c>
      <c r="B112" s="11">
        <f t="shared" si="76"/>
        <v>0</v>
      </c>
      <c r="C112" s="11">
        <f t="shared" si="76"/>
        <v>0</v>
      </c>
      <c r="D112" s="11">
        <f t="shared" si="76"/>
        <v>0</v>
      </c>
      <c r="E112" s="11">
        <f t="shared" si="76"/>
        <v>0</v>
      </c>
      <c r="F112" s="11">
        <f t="shared" si="76"/>
        <v>0</v>
      </c>
      <c r="G112" s="11" t="e">
        <f t="shared" si="76"/>
        <v>#DIV/0!</v>
      </c>
      <c r="H112" s="11" t="e">
        <f t="shared" si="76"/>
        <v>#DIV/0!</v>
      </c>
      <c r="I112" s="11" t="e">
        <f t="shared" si="76"/>
        <v>#DIV/0!</v>
      </c>
      <c r="J112" s="11" t="e">
        <f t="shared" si="76"/>
        <v>#DIV/0!</v>
      </c>
      <c r="K112" s="11" t="e">
        <f t="shared" si="76"/>
        <v>#DIV/0!</v>
      </c>
      <c r="L112" s="11" t="e">
        <f t="shared" si="76"/>
        <v>#DIV/0!</v>
      </c>
      <c r="M112" s="11" t="e">
        <f t="shared" si="76"/>
        <v>#DIV/0!</v>
      </c>
      <c r="N112" s="11" t="e">
        <f t="shared" si="76"/>
        <v>#DIV/0!</v>
      </c>
      <c r="O112" s="11" t="e">
        <f t="shared" si="76"/>
        <v>#DIV/0!</v>
      </c>
      <c r="P112" s="11" t="e">
        <f t="shared" si="76"/>
        <v>#DIV/0!</v>
      </c>
      <c r="Q112" s="11" t="e">
        <f t="shared" ref="Q112:Y112" si="83">Q61*10/Q$77</f>
        <v>#DIV/0!</v>
      </c>
      <c r="R112" s="11" t="e">
        <f t="shared" si="83"/>
        <v>#DIV/0!</v>
      </c>
      <c r="S112" s="11" t="e">
        <f t="shared" si="83"/>
        <v>#DIV/0!</v>
      </c>
      <c r="T112" s="11" t="e">
        <f t="shared" si="83"/>
        <v>#DIV/0!</v>
      </c>
      <c r="U112" s="11" t="e">
        <f t="shared" si="83"/>
        <v>#DIV/0!</v>
      </c>
      <c r="V112" s="11" t="e">
        <f t="shared" si="83"/>
        <v>#DIV/0!</v>
      </c>
      <c r="W112" s="11" t="e">
        <f t="shared" si="83"/>
        <v>#DIV/0!</v>
      </c>
      <c r="X112" s="11" t="e">
        <f t="shared" si="83"/>
        <v>#DIV/0!</v>
      </c>
      <c r="Y112" s="11" t="e">
        <f t="shared" si="83"/>
        <v>#DIV/0!</v>
      </c>
    </row>
    <row r="113" spans="1:25" hidden="1">
      <c r="A113" s="3" t="s">
        <v>17</v>
      </c>
      <c r="B113" s="11">
        <f t="shared" si="76"/>
        <v>4.9999205287884365</v>
      </c>
      <c r="C113" s="11">
        <f t="shared" si="76"/>
        <v>0</v>
      </c>
      <c r="D113" s="11">
        <f t="shared" si="76"/>
        <v>2.5003350159625533</v>
      </c>
      <c r="E113" s="11">
        <f t="shared" si="76"/>
        <v>0</v>
      </c>
      <c r="F113" s="11">
        <f t="shared" si="76"/>
        <v>5.0000577003986244</v>
      </c>
      <c r="G113" s="11" t="e">
        <f t="shared" si="76"/>
        <v>#DIV/0!</v>
      </c>
      <c r="H113" s="11" t="e">
        <f t="shared" si="76"/>
        <v>#DIV/0!</v>
      </c>
      <c r="I113" s="11" t="e">
        <f t="shared" si="76"/>
        <v>#DIV/0!</v>
      </c>
      <c r="J113" s="11" t="e">
        <f t="shared" si="76"/>
        <v>#DIV/0!</v>
      </c>
      <c r="K113" s="11" t="e">
        <f t="shared" si="76"/>
        <v>#DIV/0!</v>
      </c>
      <c r="L113" s="11" t="e">
        <f t="shared" si="76"/>
        <v>#DIV/0!</v>
      </c>
      <c r="M113" s="11" t="e">
        <f t="shared" si="76"/>
        <v>#DIV/0!</v>
      </c>
      <c r="N113" s="11" t="e">
        <f t="shared" si="76"/>
        <v>#DIV/0!</v>
      </c>
      <c r="O113" s="11" t="e">
        <f t="shared" si="76"/>
        <v>#DIV/0!</v>
      </c>
      <c r="P113" s="11" t="e">
        <f t="shared" si="76"/>
        <v>#DIV/0!</v>
      </c>
      <c r="Q113" s="11" t="e">
        <f t="shared" ref="Q113:Y113" si="84">Q62*10/Q$77</f>
        <v>#DIV/0!</v>
      </c>
      <c r="R113" s="11" t="e">
        <f t="shared" si="84"/>
        <v>#DIV/0!</v>
      </c>
      <c r="S113" s="11" t="e">
        <f t="shared" si="84"/>
        <v>#DIV/0!</v>
      </c>
      <c r="T113" s="11" t="e">
        <f t="shared" si="84"/>
        <v>#DIV/0!</v>
      </c>
      <c r="U113" s="11" t="e">
        <f t="shared" si="84"/>
        <v>#DIV/0!</v>
      </c>
      <c r="V113" s="11" t="e">
        <f t="shared" si="84"/>
        <v>#DIV/0!</v>
      </c>
      <c r="W113" s="11" t="e">
        <f t="shared" si="84"/>
        <v>#DIV/0!</v>
      </c>
      <c r="X113" s="11" t="e">
        <f t="shared" si="84"/>
        <v>#DIV/0!</v>
      </c>
      <c r="Y113" s="11" t="e">
        <f t="shared" si="84"/>
        <v>#DIV/0!</v>
      </c>
    </row>
    <row r="114" spans="1:25" hidden="1">
      <c r="A114" s="3" t="s">
        <v>4</v>
      </c>
      <c r="B114" s="11">
        <f t="shared" si="76"/>
        <v>0</v>
      </c>
      <c r="C114" s="11">
        <f t="shared" si="76"/>
        <v>0</v>
      </c>
      <c r="D114" s="11">
        <f t="shared" si="76"/>
        <v>0</v>
      </c>
      <c r="E114" s="11">
        <f t="shared" si="76"/>
        <v>0</v>
      </c>
      <c r="F114" s="11">
        <f t="shared" si="76"/>
        <v>0</v>
      </c>
      <c r="G114" s="11" t="e">
        <f t="shared" si="76"/>
        <v>#DIV/0!</v>
      </c>
      <c r="H114" s="11" t="e">
        <f t="shared" si="76"/>
        <v>#DIV/0!</v>
      </c>
      <c r="I114" s="11" t="e">
        <f t="shared" si="76"/>
        <v>#DIV/0!</v>
      </c>
      <c r="J114" s="11" t="e">
        <f t="shared" si="76"/>
        <v>#DIV/0!</v>
      </c>
      <c r="K114" s="11" t="e">
        <f t="shared" si="76"/>
        <v>#DIV/0!</v>
      </c>
      <c r="L114" s="11" t="e">
        <f t="shared" si="76"/>
        <v>#DIV/0!</v>
      </c>
      <c r="M114" s="11" t="e">
        <f t="shared" si="76"/>
        <v>#DIV/0!</v>
      </c>
      <c r="N114" s="11" t="e">
        <f t="shared" si="76"/>
        <v>#DIV/0!</v>
      </c>
      <c r="O114" s="11" t="e">
        <f t="shared" si="76"/>
        <v>#DIV/0!</v>
      </c>
      <c r="P114" s="11" t="e">
        <f t="shared" si="76"/>
        <v>#DIV/0!</v>
      </c>
      <c r="Q114" s="11" t="e">
        <f t="shared" ref="Q114:Y114" si="85">Q63*10/Q$77</f>
        <v>#DIV/0!</v>
      </c>
      <c r="R114" s="11" t="e">
        <f t="shared" si="85"/>
        <v>#DIV/0!</v>
      </c>
      <c r="S114" s="11" t="e">
        <f t="shared" si="85"/>
        <v>#DIV/0!</v>
      </c>
      <c r="T114" s="11" t="e">
        <f t="shared" si="85"/>
        <v>#DIV/0!</v>
      </c>
      <c r="U114" s="11" t="e">
        <f t="shared" si="85"/>
        <v>#DIV/0!</v>
      </c>
      <c r="V114" s="11" t="e">
        <f t="shared" si="85"/>
        <v>#DIV/0!</v>
      </c>
      <c r="W114" s="11" t="e">
        <f t="shared" si="85"/>
        <v>#DIV/0!</v>
      </c>
      <c r="X114" s="11" t="e">
        <f t="shared" si="85"/>
        <v>#DIV/0!</v>
      </c>
      <c r="Y114" s="11" t="e">
        <f t="shared" si="85"/>
        <v>#DIV/0!</v>
      </c>
    </row>
    <row r="115" spans="1:25" hidden="1">
      <c r="A115" s="5" t="s">
        <v>21</v>
      </c>
      <c r="B115" s="11">
        <f t="shared" si="76"/>
        <v>0</v>
      </c>
      <c r="C115" s="11">
        <f t="shared" si="76"/>
        <v>0</v>
      </c>
      <c r="D115" s="11">
        <f t="shared" si="76"/>
        <v>0</v>
      </c>
      <c r="E115" s="11">
        <f t="shared" si="76"/>
        <v>0</v>
      </c>
      <c r="F115" s="11">
        <f t="shared" si="76"/>
        <v>0</v>
      </c>
      <c r="G115" s="11" t="e">
        <f t="shared" si="76"/>
        <v>#DIV/0!</v>
      </c>
      <c r="H115" s="11" t="e">
        <f t="shared" si="76"/>
        <v>#DIV/0!</v>
      </c>
      <c r="I115" s="11" t="e">
        <f t="shared" si="76"/>
        <v>#DIV/0!</v>
      </c>
      <c r="J115" s="11" t="e">
        <f t="shared" si="76"/>
        <v>#DIV/0!</v>
      </c>
      <c r="K115" s="11" t="e">
        <f t="shared" si="76"/>
        <v>#DIV/0!</v>
      </c>
      <c r="L115" s="11" t="e">
        <f t="shared" si="76"/>
        <v>#DIV/0!</v>
      </c>
      <c r="M115" s="11" t="e">
        <f t="shared" si="76"/>
        <v>#DIV/0!</v>
      </c>
      <c r="N115" s="11" t="e">
        <f t="shared" si="76"/>
        <v>#DIV/0!</v>
      </c>
      <c r="O115" s="11" t="e">
        <f t="shared" si="76"/>
        <v>#DIV/0!</v>
      </c>
      <c r="P115" s="11" t="e">
        <f t="shared" si="76"/>
        <v>#DIV/0!</v>
      </c>
      <c r="Q115" s="11" t="e">
        <f t="shared" ref="Q115:Y115" si="86">Q64*10/Q$77</f>
        <v>#DIV/0!</v>
      </c>
      <c r="R115" s="11" t="e">
        <f t="shared" si="86"/>
        <v>#DIV/0!</v>
      </c>
      <c r="S115" s="11" t="e">
        <f t="shared" si="86"/>
        <v>#DIV/0!</v>
      </c>
      <c r="T115" s="11" t="e">
        <f t="shared" si="86"/>
        <v>#DIV/0!</v>
      </c>
      <c r="U115" s="11" t="e">
        <f t="shared" si="86"/>
        <v>#DIV/0!</v>
      </c>
      <c r="V115" s="11" t="e">
        <f t="shared" si="86"/>
        <v>#DIV/0!</v>
      </c>
      <c r="W115" s="11" t="e">
        <f t="shared" si="86"/>
        <v>#DIV/0!</v>
      </c>
      <c r="X115" s="11" t="e">
        <f t="shared" si="86"/>
        <v>#DIV/0!</v>
      </c>
      <c r="Y115" s="11" t="e">
        <f t="shared" si="86"/>
        <v>#DIV/0!</v>
      </c>
    </row>
    <row r="116" spans="1:25" hidden="1">
      <c r="A116" s="5" t="s">
        <v>15</v>
      </c>
      <c r="B116" s="11">
        <f t="shared" si="76"/>
        <v>0</v>
      </c>
      <c r="C116" s="11">
        <f t="shared" si="76"/>
        <v>0</v>
      </c>
      <c r="D116" s="11">
        <f t="shared" si="76"/>
        <v>0</v>
      </c>
      <c r="E116" s="11">
        <f t="shared" si="76"/>
        <v>0</v>
      </c>
      <c r="F116" s="11">
        <f t="shared" si="76"/>
        <v>0</v>
      </c>
      <c r="G116" s="11" t="e">
        <f t="shared" si="76"/>
        <v>#DIV/0!</v>
      </c>
      <c r="H116" s="11" t="e">
        <f t="shared" si="76"/>
        <v>#DIV/0!</v>
      </c>
      <c r="I116" s="11" t="e">
        <f t="shared" si="76"/>
        <v>#DIV/0!</v>
      </c>
      <c r="J116" s="11" t="e">
        <f t="shared" si="76"/>
        <v>#DIV/0!</v>
      </c>
      <c r="K116" s="11" t="e">
        <f t="shared" si="76"/>
        <v>#DIV/0!</v>
      </c>
      <c r="L116" s="11" t="e">
        <f t="shared" si="76"/>
        <v>#DIV/0!</v>
      </c>
      <c r="M116" s="11" t="e">
        <f t="shared" si="76"/>
        <v>#DIV/0!</v>
      </c>
      <c r="N116" s="11" t="e">
        <f t="shared" si="76"/>
        <v>#DIV/0!</v>
      </c>
      <c r="O116" s="11" t="e">
        <f t="shared" si="76"/>
        <v>#DIV/0!</v>
      </c>
      <c r="P116" s="11" t="e">
        <f t="shared" si="76"/>
        <v>#DIV/0!</v>
      </c>
      <c r="Q116" s="11" t="e">
        <f t="shared" ref="Q116:Y116" si="87">Q65*10/Q$77</f>
        <v>#DIV/0!</v>
      </c>
      <c r="R116" s="11" t="e">
        <f t="shared" si="87"/>
        <v>#DIV/0!</v>
      </c>
      <c r="S116" s="11" t="e">
        <f t="shared" si="87"/>
        <v>#DIV/0!</v>
      </c>
      <c r="T116" s="11" t="e">
        <f t="shared" si="87"/>
        <v>#DIV/0!</v>
      </c>
      <c r="U116" s="11" t="e">
        <f t="shared" si="87"/>
        <v>#DIV/0!</v>
      </c>
      <c r="V116" s="11" t="e">
        <f t="shared" si="87"/>
        <v>#DIV/0!</v>
      </c>
      <c r="W116" s="11" t="e">
        <f t="shared" si="87"/>
        <v>#DIV/0!</v>
      </c>
      <c r="X116" s="11" t="e">
        <f t="shared" si="87"/>
        <v>#DIV/0!</v>
      </c>
      <c r="Y116" s="11" t="e">
        <f t="shared" si="87"/>
        <v>#DIV/0!</v>
      </c>
    </row>
    <row r="117" spans="1:25" hidden="1">
      <c r="A117" s="5" t="s">
        <v>2</v>
      </c>
      <c r="B117" s="11">
        <f t="shared" si="76"/>
        <v>0</v>
      </c>
      <c r="C117" s="11">
        <f t="shared" si="76"/>
        <v>0</v>
      </c>
      <c r="D117" s="11">
        <f t="shared" si="76"/>
        <v>0</v>
      </c>
      <c r="E117" s="11">
        <f t="shared" si="76"/>
        <v>0</v>
      </c>
      <c r="F117" s="11">
        <f t="shared" si="76"/>
        <v>0</v>
      </c>
      <c r="G117" s="11" t="e">
        <f t="shared" si="76"/>
        <v>#DIV/0!</v>
      </c>
      <c r="H117" s="11" t="e">
        <f t="shared" si="76"/>
        <v>#DIV/0!</v>
      </c>
      <c r="I117" s="11" t="e">
        <f t="shared" si="76"/>
        <v>#DIV/0!</v>
      </c>
      <c r="J117" s="11" t="e">
        <f t="shared" si="76"/>
        <v>#DIV/0!</v>
      </c>
      <c r="K117" s="11" t="e">
        <f t="shared" si="76"/>
        <v>#DIV/0!</v>
      </c>
      <c r="L117" s="11" t="e">
        <f t="shared" si="76"/>
        <v>#DIV/0!</v>
      </c>
      <c r="M117" s="11" t="e">
        <f t="shared" si="76"/>
        <v>#DIV/0!</v>
      </c>
      <c r="N117" s="11" t="e">
        <f t="shared" si="76"/>
        <v>#DIV/0!</v>
      </c>
      <c r="O117" s="11" t="e">
        <f t="shared" si="76"/>
        <v>#DIV/0!</v>
      </c>
      <c r="P117" s="11" t="e">
        <f t="shared" si="76"/>
        <v>#DIV/0!</v>
      </c>
      <c r="Q117" s="11" t="e">
        <f t="shared" ref="Q117:Y117" si="88">Q66*10/Q$77</f>
        <v>#DIV/0!</v>
      </c>
      <c r="R117" s="11" t="e">
        <f t="shared" si="88"/>
        <v>#DIV/0!</v>
      </c>
      <c r="S117" s="11" t="e">
        <f t="shared" si="88"/>
        <v>#DIV/0!</v>
      </c>
      <c r="T117" s="11" t="e">
        <f t="shared" si="88"/>
        <v>#DIV/0!</v>
      </c>
      <c r="U117" s="11" t="e">
        <f t="shared" si="88"/>
        <v>#DIV/0!</v>
      </c>
      <c r="V117" s="11" t="e">
        <f t="shared" si="88"/>
        <v>#DIV/0!</v>
      </c>
      <c r="W117" s="11" t="e">
        <f t="shared" si="88"/>
        <v>#DIV/0!</v>
      </c>
      <c r="X117" s="11" t="e">
        <f t="shared" si="88"/>
        <v>#DIV/0!</v>
      </c>
      <c r="Y117" s="11" t="e">
        <f t="shared" si="88"/>
        <v>#DIV/0!</v>
      </c>
    </row>
    <row r="118" spans="1:25" hidden="1">
      <c r="A118" s="5" t="s">
        <v>108</v>
      </c>
      <c r="B118" s="11">
        <f t="shared" si="76"/>
        <v>0</v>
      </c>
      <c r="C118" s="11">
        <f t="shared" si="76"/>
        <v>0</v>
      </c>
      <c r="D118" s="11">
        <f t="shared" si="76"/>
        <v>0</v>
      </c>
      <c r="E118" s="11">
        <f t="shared" si="76"/>
        <v>0</v>
      </c>
      <c r="F118" s="11">
        <f t="shared" si="76"/>
        <v>0</v>
      </c>
      <c r="G118" s="11" t="e">
        <f t="shared" si="76"/>
        <v>#DIV/0!</v>
      </c>
      <c r="H118" s="11" t="e">
        <f t="shared" si="76"/>
        <v>#DIV/0!</v>
      </c>
      <c r="I118" s="11" t="e">
        <f t="shared" si="76"/>
        <v>#DIV/0!</v>
      </c>
      <c r="J118" s="11" t="e">
        <f t="shared" si="76"/>
        <v>#DIV/0!</v>
      </c>
      <c r="K118" s="11" t="e">
        <f t="shared" si="76"/>
        <v>#DIV/0!</v>
      </c>
      <c r="L118" s="11" t="e">
        <f t="shared" si="76"/>
        <v>#DIV/0!</v>
      </c>
      <c r="M118" s="11" t="e">
        <f t="shared" si="76"/>
        <v>#DIV/0!</v>
      </c>
      <c r="N118" s="11" t="e">
        <f t="shared" si="76"/>
        <v>#DIV/0!</v>
      </c>
      <c r="O118" s="11" t="e">
        <f t="shared" si="76"/>
        <v>#DIV/0!</v>
      </c>
      <c r="P118" s="11" t="e">
        <f t="shared" si="76"/>
        <v>#DIV/0!</v>
      </c>
      <c r="Q118" s="11" t="e">
        <f t="shared" ref="Q118:Y118" si="89">Q67*10/Q$77</f>
        <v>#DIV/0!</v>
      </c>
      <c r="R118" s="11" t="e">
        <f t="shared" si="89"/>
        <v>#DIV/0!</v>
      </c>
      <c r="S118" s="11" t="e">
        <f t="shared" si="89"/>
        <v>#DIV/0!</v>
      </c>
      <c r="T118" s="11" t="e">
        <f t="shared" si="89"/>
        <v>#DIV/0!</v>
      </c>
      <c r="U118" s="11" t="e">
        <f t="shared" si="89"/>
        <v>#DIV/0!</v>
      </c>
      <c r="V118" s="11" t="e">
        <f t="shared" si="89"/>
        <v>#DIV/0!</v>
      </c>
      <c r="W118" s="11" t="e">
        <f t="shared" si="89"/>
        <v>#DIV/0!</v>
      </c>
      <c r="X118" s="11" t="e">
        <f t="shared" si="89"/>
        <v>#DIV/0!</v>
      </c>
      <c r="Y118" s="11" t="e">
        <f t="shared" si="89"/>
        <v>#DIV/0!</v>
      </c>
    </row>
    <row r="119" spans="1:25" hidden="1">
      <c r="A119" s="5" t="s">
        <v>26</v>
      </c>
      <c r="B119" s="11">
        <f t="shared" si="76"/>
        <v>0</v>
      </c>
      <c r="C119" s="11">
        <f t="shared" si="76"/>
        <v>0</v>
      </c>
      <c r="D119" s="11">
        <f t="shared" si="76"/>
        <v>0</v>
      </c>
      <c r="E119" s="11">
        <f t="shared" si="76"/>
        <v>0</v>
      </c>
      <c r="F119" s="11">
        <f t="shared" si="76"/>
        <v>0</v>
      </c>
      <c r="G119" s="11" t="e">
        <f t="shared" si="76"/>
        <v>#DIV/0!</v>
      </c>
      <c r="H119" s="11" t="e">
        <f t="shared" si="76"/>
        <v>#DIV/0!</v>
      </c>
      <c r="I119" s="11" t="e">
        <f t="shared" si="76"/>
        <v>#DIV/0!</v>
      </c>
      <c r="J119" s="11" t="e">
        <f t="shared" si="76"/>
        <v>#DIV/0!</v>
      </c>
      <c r="K119" s="11" t="e">
        <f t="shared" si="76"/>
        <v>#DIV/0!</v>
      </c>
      <c r="L119" s="11" t="e">
        <f t="shared" si="76"/>
        <v>#DIV/0!</v>
      </c>
      <c r="M119" s="11" t="e">
        <f t="shared" si="76"/>
        <v>#DIV/0!</v>
      </c>
      <c r="N119" s="11" t="e">
        <f t="shared" si="76"/>
        <v>#DIV/0!</v>
      </c>
      <c r="O119" s="11" t="e">
        <f t="shared" si="76"/>
        <v>#DIV/0!</v>
      </c>
      <c r="P119" s="11" t="e">
        <f t="shared" si="76"/>
        <v>#DIV/0!</v>
      </c>
      <c r="Q119" s="11" t="e">
        <f t="shared" ref="Q119:Y119" si="90">Q68*10/Q$77</f>
        <v>#DIV/0!</v>
      </c>
      <c r="R119" s="11" t="e">
        <f t="shared" si="90"/>
        <v>#DIV/0!</v>
      </c>
      <c r="S119" s="11" t="e">
        <f t="shared" si="90"/>
        <v>#DIV/0!</v>
      </c>
      <c r="T119" s="11" t="e">
        <f t="shared" si="90"/>
        <v>#DIV/0!</v>
      </c>
      <c r="U119" s="11" t="e">
        <f t="shared" si="90"/>
        <v>#DIV/0!</v>
      </c>
      <c r="V119" s="11" t="e">
        <f t="shared" si="90"/>
        <v>#DIV/0!</v>
      </c>
      <c r="W119" s="11" t="e">
        <f t="shared" si="90"/>
        <v>#DIV/0!</v>
      </c>
      <c r="X119" s="11" t="e">
        <f t="shared" si="90"/>
        <v>#DIV/0!</v>
      </c>
      <c r="Y119" s="11" t="e">
        <f t="shared" si="90"/>
        <v>#DIV/0!</v>
      </c>
    </row>
    <row r="120" spans="1:25" hidden="1">
      <c r="A120" s="5" t="s">
        <v>47</v>
      </c>
      <c r="B120" s="11">
        <f t="shared" si="76"/>
        <v>0</v>
      </c>
      <c r="C120" s="11">
        <f t="shared" si="76"/>
        <v>0</v>
      </c>
      <c r="D120" s="11">
        <f t="shared" si="76"/>
        <v>0</v>
      </c>
      <c r="E120" s="11">
        <f t="shared" ref="E120:P121" si="91">E69*10/E$77</f>
        <v>0</v>
      </c>
      <c r="F120" s="11">
        <f t="shared" si="91"/>
        <v>0</v>
      </c>
      <c r="G120" s="11" t="e">
        <f t="shared" si="91"/>
        <v>#DIV/0!</v>
      </c>
      <c r="H120" s="11" t="e">
        <f t="shared" si="91"/>
        <v>#DIV/0!</v>
      </c>
      <c r="I120" s="11" t="e">
        <f t="shared" si="91"/>
        <v>#DIV/0!</v>
      </c>
      <c r="J120" s="11" t="e">
        <f t="shared" si="91"/>
        <v>#DIV/0!</v>
      </c>
      <c r="K120" s="11" t="e">
        <f t="shared" si="91"/>
        <v>#DIV/0!</v>
      </c>
      <c r="L120" s="11" t="e">
        <f t="shared" si="91"/>
        <v>#DIV/0!</v>
      </c>
      <c r="M120" s="11" t="e">
        <f t="shared" si="91"/>
        <v>#DIV/0!</v>
      </c>
      <c r="N120" s="11" t="e">
        <f t="shared" si="91"/>
        <v>#DIV/0!</v>
      </c>
      <c r="O120" s="11" t="e">
        <f t="shared" si="91"/>
        <v>#DIV/0!</v>
      </c>
      <c r="P120" s="11" t="e">
        <f t="shared" si="91"/>
        <v>#DIV/0!</v>
      </c>
      <c r="Q120" s="11" t="e">
        <f t="shared" ref="Q120:Y120" si="92">Q69*10/Q$77</f>
        <v>#DIV/0!</v>
      </c>
      <c r="R120" s="11" t="e">
        <f t="shared" si="92"/>
        <v>#DIV/0!</v>
      </c>
      <c r="S120" s="11" t="e">
        <f t="shared" si="92"/>
        <v>#DIV/0!</v>
      </c>
      <c r="T120" s="11" t="e">
        <f t="shared" si="92"/>
        <v>#DIV/0!</v>
      </c>
      <c r="U120" s="11" t="e">
        <f t="shared" si="92"/>
        <v>#DIV/0!</v>
      </c>
      <c r="V120" s="11" t="e">
        <f t="shared" si="92"/>
        <v>#DIV/0!</v>
      </c>
      <c r="W120" s="11" t="e">
        <f t="shared" si="92"/>
        <v>#DIV/0!</v>
      </c>
      <c r="X120" s="11" t="e">
        <f t="shared" si="92"/>
        <v>#DIV/0!</v>
      </c>
      <c r="Y120" s="11" t="e">
        <f t="shared" si="92"/>
        <v>#DIV/0!</v>
      </c>
    </row>
    <row r="121" spans="1:25" hidden="1">
      <c r="A121" s="5" t="s">
        <v>32</v>
      </c>
      <c r="B121" s="11">
        <f t="shared" ref="B121:O121" si="93">B70*10/B$77</f>
        <v>0</v>
      </c>
      <c r="C121" s="11">
        <f t="shared" si="93"/>
        <v>0</v>
      </c>
      <c r="D121" s="11">
        <f t="shared" si="93"/>
        <v>0</v>
      </c>
      <c r="E121" s="11">
        <f t="shared" si="93"/>
        <v>0</v>
      </c>
      <c r="F121" s="11">
        <f t="shared" si="93"/>
        <v>0</v>
      </c>
      <c r="G121" s="11" t="e">
        <f t="shared" si="93"/>
        <v>#DIV/0!</v>
      </c>
      <c r="H121" s="11" t="e">
        <f t="shared" si="93"/>
        <v>#DIV/0!</v>
      </c>
      <c r="I121" s="11" t="e">
        <f t="shared" si="93"/>
        <v>#DIV/0!</v>
      </c>
      <c r="J121" s="11" t="e">
        <f t="shared" si="93"/>
        <v>#DIV/0!</v>
      </c>
      <c r="K121" s="11" t="e">
        <f t="shared" si="93"/>
        <v>#DIV/0!</v>
      </c>
      <c r="L121" s="11" t="e">
        <f t="shared" si="93"/>
        <v>#DIV/0!</v>
      </c>
      <c r="M121" s="11" t="e">
        <f t="shared" si="93"/>
        <v>#DIV/0!</v>
      </c>
      <c r="N121" s="11" t="e">
        <f t="shared" si="93"/>
        <v>#DIV/0!</v>
      </c>
      <c r="O121" s="11" t="e">
        <f t="shared" si="93"/>
        <v>#DIV/0!</v>
      </c>
      <c r="P121" s="11" t="e">
        <f t="shared" si="91"/>
        <v>#DIV/0!</v>
      </c>
      <c r="Q121" s="11" t="e">
        <f t="shared" ref="Q121:Y121" si="94">Q70*10/Q$77</f>
        <v>#DIV/0!</v>
      </c>
      <c r="R121" s="11" t="e">
        <f t="shared" si="94"/>
        <v>#DIV/0!</v>
      </c>
      <c r="S121" s="11" t="e">
        <f t="shared" si="94"/>
        <v>#DIV/0!</v>
      </c>
      <c r="T121" s="11" t="e">
        <f t="shared" si="94"/>
        <v>#DIV/0!</v>
      </c>
      <c r="U121" s="11" t="e">
        <f t="shared" si="94"/>
        <v>#DIV/0!</v>
      </c>
      <c r="V121" s="11" t="e">
        <f t="shared" si="94"/>
        <v>#DIV/0!</v>
      </c>
      <c r="W121" s="11" t="e">
        <f t="shared" si="94"/>
        <v>#DIV/0!</v>
      </c>
      <c r="X121" s="11" t="e">
        <f t="shared" si="94"/>
        <v>#DIV/0!</v>
      </c>
      <c r="Y121" s="11" t="e">
        <f t="shared" si="94"/>
        <v>#DIV/0!</v>
      </c>
    </row>
    <row r="122" spans="1:25" hidden="1">
      <c r="A122" s="5" t="s">
        <v>49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idden="1">
      <c r="A123" s="5" t="s">
        <v>50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idden="1">
      <c r="A124" s="5" t="s">
        <v>7</v>
      </c>
      <c r="B124" s="11">
        <f t="shared" ref="B124:O126" si="95">B73*10/B$77</f>
        <v>0</v>
      </c>
      <c r="C124" s="11">
        <f t="shared" si="95"/>
        <v>0</v>
      </c>
      <c r="D124" s="11">
        <f t="shared" si="95"/>
        <v>0</v>
      </c>
      <c r="E124" s="11">
        <f t="shared" si="95"/>
        <v>0</v>
      </c>
      <c r="F124" s="11">
        <f t="shared" si="95"/>
        <v>0</v>
      </c>
      <c r="G124" s="11" t="e">
        <f t="shared" si="95"/>
        <v>#DIV/0!</v>
      </c>
      <c r="H124" s="11" t="e">
        <f t="shared" si="95"/>
        <v>#DIV/0!</v>
      </c>
      <c r="I124" s="11" t="e">
        <f t="shared" si="95"/>
        <v>#DIV/0!</v>
      </c>
      <c r="J124" s="11" t="e">
        <f t="shared" si="95"/>
        <v>#DIV/0!</v>
      </c>
      <c r="K124" s="11" t="e">
        <f t="shared" si="95"/>
        <v>#DIV/0!</v>
      </c>
      <c r="L124" s="11" t="e">
        <f t="shared" si="95"/>
        <v>#DIV/0!</v>
      </c>
      <c r="M124" s="11" t="e">
        <f t="shared" si="95"/>
        <v>#DIV/0!</v>
      </c>
      <c r="N124" s="11" t="e">
        <f t="shared" si="95"/>
        <v>#DIV/0!</v>
      </c>
      <c r="O124" s="11" t="e">
        <f t="shared" si="95"/>
        <v>#DIV/0!</v>
      </c>
      <c r="P124" s="11" t="e">
        <f>P73*10/P$77</f>
        <v>#DIV/0!</v>
      </c>
      <c r="Q124" s="11" t="e">
        <f t="shared" ref="Q124:Y124" si="96">Q73*10/Q$77</f>
        <v>#DIV/0!</v>
      </c>
      <c r="R124" s="11" t="e">
        <f t="shared" si="96"/>
        <v>#DIV/0!</v>
      </c>
      <c r="S124" s="11" t="e">
        <f t="shared" si="96"/>
        <v>#DIV/0!</v>
      </c>
      <c r="T124" s="11" t="e">
        <f t="shared" si="96"/>
        <v>#DIV/0!</v>
      </c>
      <c r="U124" s="11" t="e">
        <f t="shared" si="96"/>
        <v>#DIV/0!</v>
      </c>
      <c r="V124" s="11" t="e">
        <f t="shared" si="96"/>
        <v>#DIV/0!</v>
      </c>
      <c r="W124" s="11" t="e">
        <f t="shared" si="96"/>
        <v>#DIV/0!</v>
      </c>
      <c r="X124" s="11" t="e">
        <f t="shared" si="96"/>
        <v>#DIV/0!</v>
      </c>
      <c r="Y124" s="11" t="e">
        <f t="shared" si="96"/>
        <v>#DIV/0!</v>
      </c>
    </row>
    <row r="125" spans="1:25" hidden="1">
      <c r="A125" s="5" t="s">
        <v>23</v>
      </c>
      <c r="B125" s="11">
        <f t="shared" si="95"/>
        <v>0</v>
      </c>
      <c r="C125" s="11">
        <f t="shared" si="95"/>
        <v>0</v>
      </c>
      <c r="D125" s="11">
        <f t="shared" si="95"/>
        <v>0</v>
      </c>
      <c r="E125" s="11">
        <f t="shared" si="95"/>
        <v>0</v>
      </c>
      <c r="F125" s="11">
        <f t="shared" si="95"/>
        <v>0</v>
      </c>
      <c r="G125" s="11" t="e">
        <f t="shared" si="95"/>
        <v>#DIV/0!</v>
      </c>
      <c r="H125" s="11" t="e">
        <f t="shared" si="95"/>
        <v>#DIV/0!</v>
      </c>
      <c r="I125" s="11" t="e">
        <f t="shared" si="95"/>
        <v>#DIV/0!</v>
      </c>
      <c r="J125" s="11" t="e">
        <f t="shared" si="95"/>
        <v>#DIV/0!</v>
      </c>
      <c r="K125" s="11" t="e">
        <f t="shared" si="95"/>
        <v>#DIV/0!</v>
      </c>
      <c r="L125" s="11" t="e">
        <f t="shared" si="95"/>
        <v>#DIV/0!</v>
      </c>
      <c r="M125" s="11" t="e">
        <f t="shared" si="95"/>
        <v>#DIV/0!</v>
      </c>
      <c r="N125" s="11" t="e">
        <f t="shared" si="95"/>
        <v>#DIV/0!</v>
      </c>
      <c r="O125" s="11" t="e">
        <f t="shared" si="95"/>
        <v>#DIV/0!</v>
      </c>
      <c r="P125" s="11" t="e">
        <f>P74*10/P$77</f>
        <v>#DIV/0!</v>
      </c>
      <c r="Q125" s="11" t="e">
        <f t="shared" ref="Q125:Y125" si="97">Q74*10/Q$77</f>
        <v>#DIV/0!</v>
      </c>
      <c r="R125" s="11" t="e">
        <f t="shared" si="97"/>
        <v>#DIV/0!</v>
      </c>
      <c r="S125" s="11" t="e">
        <f t="shared" si="97"/>
        <v>#DIV/0!</v>
      </c>
      <c r="T125" s="11" t="e">
        <f t="shared" si="97"/>
        <v>#DIV/0!</v>
      </c>
      <c r="U125" s="11" t="e">
        <f t="shared" si="97"/>
        <v>#DIV/0!</v>
      </c>
      <c r="V125" s="11" t="e">
        <f t="shared" si="97"/>
        <v>#DIV/0!</v>
      </c>
      <c r="W125" s="11" t="e">
        <f t="shared" si="97"/>
        <v>#DIV/0!</v>
      </c>
      <c r="X125" s="11" t="e">
        <f t="shared" si="97"/>
        <v>#DIV/0!</v>
      </c>
      <c r="Y125" s="11" t="e">
        <f t="shared" si="97"/>
        <v>#DIV/0!</v>
      </c>
    </row>
    <row r="126" spans="1:25" hidden="1">
      <c r="A126" s="7" t="s">
        <v>106</v>
      </c>
      <c r="B126" s="14">
        <f t="shared" si="95"/>
        <v>0</v>
      </c>
      <c r="C126" s="14">
        <f t="shared" si="95"/>
        <v>0</v>
      </c>
      <c r="D126" s="14">
        <f t="shared" si="95"/>
        <v>0</v>
      </c>
      <c r="E126" s="14">
        <f t="shared" si="95"/>
        <v>0</v>
      </c>
      <c r="F126" s="14">
        <f t="shared" si="95"/>
        <v>0</v>
      </c>
      <c r="G126" s="14" t="e">
        <f t="shared" si="95"/>
        <v>#DIV/0!</v>
      </c>
      <c r="H126" s="14" t="e">
        <f t="shared" si="95"/>
        <v>#DIV/0!</v>
      </c>
      <c r="I126" s="14" t="e">
        <f t="shared" si="95"/>
        <v>#DIV/0!</v>
      </c>
      <c r="J126" s="14" t="e">
        <f t="shared" si="95"/>
        <v>#DIV/0!</v>
      </c>
      <c r="K126" s="14" t="e">
        <f t="shared" si="95"/>
        <v>#DIV/0!</v>
      </c>
      <c r="L126" s="14" t="e">
        <f t="shared" si="95"/>
        <v>#DIV/0!</v>
      </c>
      <c r="M126" s="14" t="e">
        <f t="shared" si="95"/>
        <v>#DIV/0!</v>
      </c>
      <c r="N126" s="14" t="e">
        <f t="shared" si="95"/>
        <v>#DIV/0!</v>
      </c>
      <c r="O126" s="14" t="e">
        <f t="shared" si="95"/>
        <v>#DIV/0!</v>
      </c>
      <c r="P126" s="14" t="e">
        <f>P75*10/P$77</f>
        <v>#DIV/0!</v>
      </c>
      <c r="Q126" s="14" t="e">
        <f t="shared" ref="Q126:Y126" si="98">Q75*10/Q$77</f>
        <v>#DIV/0!</v>
      </c>
      <c r="R126" s="14" t="e">
        <f t="shared" si="98"/>
        <v>#DIV/0!</v>
      </c>
      <c r="S126" s="14" t="e">
        <f t="shared" si="98"/>
        <v>#DIV/0!</v>
      </c>
      <c r="T126" s="14" t="e">
        <f t="shared" si="98"/>
        <v>#DIV/0!</v>
      </c>
      <c r="U126" s="14" t="e">
        <f t="shared" si="98"/>
        <v>#DIV/0!</v>
      </c>
      <c r="V126" s="14" t="e">
        <f t="shared" si="98"/>
        <v>#DIV/0!</v>
      </c>
      <c r="W126" s="14" t="e">
        <f t="shared" si="98"/>
        <v>#DIV/0!</v>
      </c>
      <c r="X126" s="14" t="e">
        <f t="shared" si="98"/>
        <v>#DIV/0!</v>
      </c>
      <c r="Y126" s="14" t="e">
        <f t="shared" si="98"/>
        <v>#DIV/0!</v>
      </c>
    </row>
    <row r="127" spans="1:25" hidden="1">
      <c r="A127" s="1" t="s">
        <v>67</v>
      </c>
      <c r="B127" s="29">
        <f t="shared" ref="B127:P127" si="99">SUM(B106:B126)</f>
        <v>10</v>
      </c>
      <c r="C127" s="11">
        <f t="shared" si="99"/>
        <v>10</v>
      </c>
      <c r="D127" s="11">
        <f t="shared" si="99"/>
        <v>10</v>
      </c>
      <c r="E127" s="11">
        <f t="shared" si="99"/>
        <v>10</v>
      </c>
      <c r="F127" s="11">
        <f t="shared" si="99"/>
        <v>10</v>
      </c>
      <c r="G127" s="11" t="e">
        <f t="shared" si="99"/>
        <v>#DIV/0!</v>
      </c>
      <c r="H127" s="11" t="e">
        <f t="shared" si="99"/>
        <v>#DIV/0!</v>
      </c>
      <c r="I127" s="11" t="e">
        <f t="shared" si="99"/>
        <v>#DIV/0!</v>
      </c>
      <c r="J127" s="11" t="e">
        <f t="shared" si="99"/>
        <v>#DIV/0!</v>
      </c>
      <c r="K127" s="11" t="e">
        <f t="shared" si="99"/>
        <v>#DIV/0!</v>
      </c>
      <c r="L127" s="11" t="e">
        <f t="shared" si="99"/>
        <v>#DIV/0!</v>
      </c>
      <c r="M127" s="11" t="e">
        <f t="shared" si="99"/>
        <v>#DIV/0!</v>
      </c>
      <c r="N127" s="11" t="e">
        <f t="shared" si="99"/>
        <v>#DIV/0!</v>
      </c>
      <c r="O127" s="11" t="e">
        <f t="shared" si="99"/>
        <v>#DIV/0!</v>
      </c>
      <c r="P127" s="11" t="e">
        <f t="shared" si="99"/>
        <v>#DIV/0!</v>
      </c>
      <c r="Q127" s="11" t="e">
        <f t="shared" ref="Q127:Y127" si="100">SUM(Q106:Q126)</f>
        <v>#DIV/0!</v>
      </c>
      <c r="R127" s="11" t="e">
        <f t="shared" si="100"/>
        <v>#DIV/0!</v>
      </c>
      <c r="S127" s="11" t="e">
        <f t="shared" si="100"/>
        <v>#DIV/0!</v>
      </c>
      <c r="T127" s="11" t="e">
        <f t="shared" si="100"/>
        <v>#DIV/0!</v>
      </c>
      <c r="U127" s="11" t="e">
        <f t="shared" si="100"/>
        <v>#DIV/0!</v>
      </c>
      <c r="V127" s="11" t="e">
        <f t="shared" si="100"/>
        <v>#DIV/0!</v>
      </c>
      <c r="W127" s="11" t="e">
        <f t="shared" si="100"/>
        <v>#DIV/0!</v>
      </c>
      <c r="X127" s="11" t="e">
        <f t="shared" si="100"/>
        <v>#DIV/0!</v>
      </c>
      <c r="Y127" s="11" t="e">
        <f t="shared" si="100"/>
        <v>#DIV/0!</v>
      </c>
    </row>
    <row r="128" spans="1:25" ht="27.6" hidden="1">
      <c r="A128" s="62" t="s">
        <v>124</v>
      </c>
      <c r="B128" s="61">
        <f>B127-B114-B115-B116-B117-B119-B120</f>
        <v>10</v>
      </c>
      <c r="C128" s="15">
        <f t="shared" ref="C128:O128" si="101">SUM(C106:C113,C118,C121,C124:C126)</f>
        <v>10</v>
      </c>
      <c r="D128" s="15">
        <f t="shared" si="101"/>
        <v>10</v>
      </c>
      <c r="E128" s="15">
        <f t="shared" si="101"/>
        <v>10</v>
      </c>
      <c r="F128" s="15">
        <f t="shared" si="101"/>
        <v>10</v>
      </c>
      <c r="G128" s="15" t="e">
        <f t="shared" si="101"/>
        <v>#DIV/0!</v>
      </c>
      <c r="H128" s="15" t="e">
        <f t="shared" si="101"/>
        <v>#DIV/0!</v>
      </c>
      <c r="I128" s="15" t="e">
        <f t="shared" si="101"/>
        <v>#DIV/0!</v>
      </c>
      <c r="J128" s="15" t="e">
        <f t="shared" si="101"/>
        <v>#DIV/0!</v>
      </c>
      <c r="K128" s="15" t="e">
        <f t="shared" si="101"/>
        <v>#DIV/0!</v>
      </c>
      <c r="L128" s="15" t="e">
        <f t="shared" si="101"/>
        <v>#DIV/0!</v>
      </c>
      <c r="M128" s="15" t="e">
        <f>SUM(M106:M113,M118,M121,M124:M126)</f>
        <v>#DIV/0!</v>
      </c>
      <c r="N128" s="15" t="e">
        <f t="shared" si="101"/>
        <v>#DIV/0!</v>
      </c>
      <c r="O128" s="15" t="e">
        <f t="shared" si="101"/>
        <v>#DIV/0!</v>
      </c>
      <c r="P128" s="15" t="e">
        <f>SUM(P106:P113,P118,P121,P124:P126)</f>
        <v>#DIV/0!</v>
      </c>
      <c r="Q128" s="15" t="e">
        <f t="shared" ref="Q128:Y128" si="102">SUM(Q106:Q113,Q118,Q121,Q124:Q126)</f>
        <v>#DIV/0!</v>
      </c>
      <c r="R128" s="15" t="e">
        <f t="shared" si="102"/>
        <v>#DIV/0!</v>
      </c>
      <c r="S128" s="15" t="e">
        <f t="shared" si="102"/>
        <v>#DIV/0!</v>
      </c>
      <c r="T128" s="15" t="e">
        <f t="shared" si="102"/>
        <v>#DIV/0!</v>
      </c>
      <c r="U128" s="15" t="e">
        <f t="shared" si="102"/>
        <v>#DIV/0!</v>
      </c>
      <c r="V128" s="15" t="e">
        <f t="shared" si="102"/>
        <v>#DIV/0!</v>
      </c>
      <c r="W128" s="15" t="e">
        <f t="shared" si="102"/>
        <v>#DIV/0!</v>
      </c>
      <c r="X128" s="15" t="e">
        <f t="shared" si="102"/>
        <v>#DIV/0!</v>
      </c>
      <c r="Y128" s="15" t="e">
        <f t="shared" si="102"/>
        <v>#DIV/0!</v>
      </c>
    </row>
    <row r="129" spans="1:25" hidden="1"/>
    <row r="130" spans="1:25" hidden="1">
      <c r="A130" s="35" t="s">
        <v>125</v>
      </c>
    </row>
    <row r="131" spans="1:25" ht="27.6" hidden="1">
      <c r="B131" s="28" t="s">
        <v>40</v>
      </c>
      <c r="C131" s="16" t="s">
        <v>40</v>
      </c>
      <c r="D131" s="16" t="s">
        <v>40</v>
      </c>
      <c r="E131" s="16" t="s">
        <v>40</v>
      </c>
      <c r="F131" s="16" t="s">
        <v>40</v>
      </c>
      <c r="G131" s="16" t="s">
        <v>40</v>
      </c>
      <c r="H131" s="16" t="s">
        <v>40</v>
      </c>
      <c r="I131" s="16" t="s">
        <v>40</v>
      </c>
      <c r="J131" s="16" t="s">
        <v>40</v>
      </c>
      <c r="K131" s="16" t="s">
        <v>40</v>
      </c>
      <c r="L131" s="16" t="s">
        <v>40</v>
      </c>
      <c r="M131" s="16" t="s">
        <v>40</v>
      </c>
      <c r="N131" s="16" t="s">
        <v>40</v>
      </c>
      <c r="O131" s="16" t="s">
        <v>40</v>
      </c>
      <c r="P131" s="16" t="s">
        <v>40</v>
      </c>
      <c r="Q131" s="16" t="s">
        <v>40</v>
      </c>
      <c r="R131" s="16" t="s">
        <v>40</v>
      </c>
      <c r="S131" s="16" t="s">
        <v>40</v>
      </c>
      <c r="T131" s="16" t="s">
        <v>40</v>
      </c>
      <c r="U131" s="16" t="s">
        <v>40</v>
      </c>
      <c r="V131" s="16" t="s">
        <v>40</v>
      </c>
      <c r="W131" s="16" t="s">
        <v>40</v>
      </c>
      <c r="X131" s="16" t="s">
        <v>40</v>
      </c>
      <c r="Y131" s="16" t="s">
        <v>40</v>
      </c>
    </row>
    <row r="132" spans="1:25" hidden="1">
      <c r="A132" s="3" t="s">
        <v>51</v>
      </c>
      <c r="B132" s="29">
        <f t="shared" ref="B132:N133" si="103">2*B106</f>
        <v>5.9993431103073274</v>
      </c>
      <c r="C132" s="11">
        <f t="shared" si="103"/>
        <v>5.9992828902905968</v>
      </c>
      <c r="D132" s="11">
        <f t="shared" si="103"/>
        <v>5.9991192524231742</v>
      </c>
      <c r="E132" s="11">
        <f t="shared" si="103"/>
        <v>5.999402552087151</v>
      </c>
      <c r="F132" s="11">
        <f t="shared" si="103"/>
        <v>5.9996885669800317</v>
      </c>
      <c r="G132" s="11" t="e">
        <f t="shared" si="103"/>
        <v>#DIV/0!</v>
      </c>
      <c r="H132" s="11" t="e">
        <f t="shared" si="103"/>
        <v>#DIV/0!</v>
      </c>
      <c r="I132" s="11" t="e">
        <f t="shared" si="103"/>
        <v>#DIV/0!</v>
      </c>
      <c r="J132" s="11" t="e">
        <f t="shared" si="103"/>
        <v>#DIV/0!</v>
      </c>
      <c r="K132" s="11" t="e">
        <f t="shared" si="103"/>
        <v>#DIV/0!</v>
      </c>
      <c r="L132" s="11" t="e">
        <f t="shared" si="103"/>
        <v>#DIV/0!</v>
      </c>
      <c r="M132" s="11" t="e">
        <f t="shared" si="103"/>
        <v>#DIV/0!</v>
      </c>
      <c r="N132" s="11" t="e">
        <f t="shared" si="103"/>
        <v>#DIV/0!</v>
      </c>
      <c r="O132" s="11" t="e">
        <f>2*O106</f>
        <v>#DIV/0!</v>
      </c>
      <c r="P132" s="11" t="e">
        <f>2*P106</f>
        <v>#DIV/0!</v>
      </c>
      <c r="Q132" s="11" t="e">
        <f t="shared" ref="Q132:Y132" si="104">2*Q106</f>
        <v>#DIV/0!</v>
      </c>
      <c r="R132" s="11" t="e">
        <f t="shared" si="104"/>
        <v>#DIV/0!</v>
      </c>
      <c r="S132" s="11" t="e">
        <f t="shared" si="104"/>
        <v>#DIV/0!</v>
      </c>
      <c r="T132" s="11" t="e">
        <f t="shared" si="104"/>
        <v>#DIV/0!</v>
      </c>
      <c r="U132" s="11" t="e">
        <f t="shared" si="104"/>
        <v>#DIV/0!</v>
      </c>
      <c r="V132" s="11" t="e">
        <f t="shared" si="104"/>
        <v>#DIV/0!</v>
      </c>
      <c r="W132" s="11" t="e">
        <f t="shared" si="104"/>
        <v>#DIV/0!</v>
      </c>
      <c r="X132" s="11" t="e">
        <f t="shared" si="104"/>
        <v>#DIV/0!</v>
      </c>
      <c r="Y132" s="11" t="e">
        <f t="shared" si="104"/>
        <v>#DIV/0!</v>
      </c>
    </row>
    <row r="133" spans="1:25" hidden="1">
      <c r="A133" s="3" t="s">
        <v>52</v>
      </c>
      <c r="B133" s="29">
        <f t="shared" si="103"/>
        <v>0</v>
      </c>
      <c r="C133" s="11">
        <f t="shared" si="103"/>
        <v>0</v>
      </c>
      <c r="D133" s="11">
        <f t="shared" si="103"/>
        <v>0</v>
      </c>
      <c r="E133" s="11">
        <f t="shared" si="103"/>
        <v>0</v>
      </c>
      <c r="F133" s="11">
        <f t="shared" si="103"/>
        <v>0</v>
      </c>
      <c r="G133" s="11" t="e">
        <f t="shared" si="103"/>
        <v>#DIV/0!</v>
      </c>
      <c r="H133" s="11" t="e">
        <f t="shared" si="103"/>
        <v>#DIV/0!</v>
      </c>
      <c r="I133" s="11" t="e">
        <f t="shared" si="103"/>
        <v>#DIV/0!</v>
      </c>
      <c r="J133" s="11" t="e">
        <f t="shared" si="103"/>
        <v>#DIV/0!</v>
      </c>
      <c r="K133" s="11" t="e">
        <f t="shared" si="103"/>
        <v>#DIV/0!</v>
      </c>
      <c r="L133" s="11" t="e">
        <f t="shared" si="103"/>
        <v>#DIV/0!</v>
      </c>
      <c r="M133" s="11" t="e">
        <f t="shared" si="103"/>
        <v>#DIV/0!</v>
      </c>
      <c r="N133" s="11" t="e">
        <f t="shared" si="103"/>
        <v>#DIV/0!</v>
      </c>
      <c r="O133" s="11" t="e">
        <f>2*O107</f>
        <v>#DIV/0!</v>
      </c>
      <c r="P133" s="11" t="e">
        <f>2*P107</f>
        <v>#DIV/0!</v>
      </c>
      <c r="Q133" s="11" t="e">
        <f t="shared" ref="Q133:Y133" si="105">2*Q107</f>
        <v>#DIV/0!</v>
      </c>
      <c r="R133" s="11" t="e">
        <f t="shared" si="105"/>
        <v>#DIV/0!</v>
      </c>
      <c r="S133" s="11" t="e">
        <f t="shared" si="105"/>
        <v>#DIV/0!</v>
      </c>
      <c r="T133" s="11" t="e">
        <f t="shared" si="105"/>
        <v>#DIV/0!</v>
      </c>
      <c r="U133" s="11" t="e">
        <f t="shared" si="105"/>
        <v>#DIV/0!</v>
      </c>
      <c r="V133" s="11" t="e">
        <f t="shared" si="105"/>
        <v>#DIV/0!</v>
      </c>
      <c r="W133" s="11" t="e">
        <f t="shared" si="105"/>
        <v>#DIV/0!</v>
      </c>
      <c r="X133" s="11" t="e">
        <f t="shared" si="105"/>
        <v>#DIV/0!</v>
      </c>
      <c r="Y133" s="11" t="e">
        <f t="shared" si="105"/>
        <v>#DIV/0!</v>
      </c>
    </row>
    <row r="134" spans="1:25" hidden="1">
      <c r="A134" s="3" t="s">
        <v>53</v>
      </c>
      <c r="B134" s="29">
        <f t="shared" ref="B134:N135" si="106">1.5*B108</f>
        <v>3.0006118740868497</v>
      </c>
      <c r="C134" s="11">
        <f t="shared" si="106"/>
        <v>2.9999583610438654</v>
      </c>
      <c r="D134" s="11">
        <f t="shared" si="106"/>
        <v>3.0005580615126437</v>
      </c>
      <c r="E134" s="11">
        <f t="shared" si="106"/>
        <v>1.500489847445388</v>
      </c>
      <c r="F134" s="11">
        <f t="shared" si="106"/>
        <v>1.4999910606150733</v>
      </c>
      <c r="G134" s="11" t="e">
        <f t="shared" si="106"/>
        <v>#DIV/0!</v>
      </c>
      <c r="H134" s="11" t="e">
        <f t="shared" si="106"/>
        <v>#DIV/0!</v>
      </c>
      <c r="I134" s="11" t="e">
        <f t="shared" si="106"/>
        <v>#DIV/0!</v>
      </c>
      <c r="J134" s="11" t="e">
        <f t="shared" si="106"/>
        <v>#DIV/0!</v>
      </c>
      <c r="K134" s="11" t="e">
        <f t="shared" si="106"/>
        <v>#DIV/0!</v>
      </c>
      <c r="L134" s="11" t="e">
        <f t="shared" si="106"/>
        <v>#DIV/0!</v>
      </c>
      <c r="M134" s="11" t="e">
        <f t="shared" si="106"/>
        <v>#DIV/0!</v>
      </c>
      <c r="N134" s="11" t="e">
        <f t="shared" si="106"/>
        <v>#DIV/0!</v>
      </c>
      <c r="O134" s="11" t="e">
        <f>1.5*O108</f>
        <v>#DIV/0!</v>
      </c>
      <c r="P134" s="11" t="e">
        <f>1.5*P108</f>
        <v>#DIV/0!</v>
      </c>
      <c r="Q134" s="11" t="e">
        <f t="shared" ref="Q134:Y134" si="107">1.5*Q108</f>
        <v>#DIV/0!</v>
      </c>
      <c r="R134" s="11" t="e">
        <f t="shared" si="107"/>
        <v>#DIV/0!</v>
      </c>
      <c r="S134" s="11" t="e">
        <f t="shared" si="107"/>
        <v>#DIV/0!</v>
      </c>
      <c r="T134" s="11" t="e">
        <f t="shared" si="107"/>
        <v>#DIV/0!</v>
      </c>
      <c r="U134" s="11" t="e">
        <f t="shared" si="107"/>
        <v>#DIV/0!</v>
      </c>
      <c r="V134" s="11" t="e">
        <f t="shared" si="107"/>
        <v>#DIV/0!</v>
      </c>
      <c r="W134" s="11" t="e">
        <f t="shared" si="107"/>
        <v>#DIV/0!</v>
      </c>
      <c r="X134" s="11" t="e">
        <f t="shared" si="107"/>
        <v>#DIV/0!</v>
      </c>
      <c r="Y134" s="11" t="e">
        <f t="shared" si="107"/>
        <v>#DIV/0!</v>
      </c>
    </row>
    <row r="135" spans="1:25" hidden="1">
      <c r="A135" s="3" t="s">
        <v>105</v>
      </c>
      <c r="B135" s="29">
        <f t="shared" si="106"/>
        <v>0</v>
      </c>
      <c r="C135" s="15">
        <f t="shared" si="106"/>
        <v>0</v>
      </c>
      <c r="D135" s="15">
        <f t="shared" si="106"/>
        <v>0</v>
      </c>
      <c r="E135" s="15">
        <f t="shared" si="106"/>
        <v>0</v>
      </c>
      <c r="F135" s="15">
        <f t="shared" si="106"/>
        <v>0</v>
      </c>
      <c r="G135" s="15" t="e">
        <f t="shared" si="106"/>
        <v>#DIV/0!</v>
      </c>
      <c r="H135" s="15" t="e">
        <f t="shared" si="106"/>
        <v>#DIV/0!</v>
      </c>
      <c r="I135" s="15" t="e">
        <f t="shared" si="106"/>
        <v>#DIV/0!</v>
      </c>
      <c r="J135" s="15" t="e">
        <f t="shared" si="106"/>
        <v>#DIV/0!</v>
      </c>
      <c r="K135" s="15" t="e">
        <f t="shared" si="106"/>
        <v>#DIV/0!</v>
      </c>
      <c r="L135" s="15" t="e">
        <f t="shared" si="106"/>
        <v>#DIV/0!</v>
      </c>
      <c r="M135" s="15" t="e">
        <f t="shared" si="106"/>
        <v>#DIV/0!</v>
      </c>
      <c r="N135" s="15" t="e">
        <f t="shared" si="106"/>
        <v>#DIV/0!</v>
      </c>
      <c r="O135" s="15" t="e">
        <f>1.5*O109</f>
        <v>#DIV/0!</v>
      </c>
      <c r="P135" s="15" t="e">
        <f>1.5*P109</f>
        <v>#DIV/0!</v>
      </c>
      <c r="Q135" s="15" t="e">
        <f t="shared" ref="Q135:Y135" si="108">1.5*Q109</f>
        <v>#DIV/0!</v>
      </c>
      <c r="R135" s="15" t="e">
        <f t="shared" si="108"/>
        <v>#DIV/0!</v>
      </c>
      <c r="S135" s="15" t="e">
        <f t="shared" si="108"/>
        <v>#DIV/0!</v>
      </c>
      <c r="T135" s="15" t="e">
        <f t="shared" si="108"/>
        <v>#DIV/0!</v>
      </c>
      <c r="U135" s="15" t="e">
        <f t="shared" si="108"/>
        <v>#DIV/0!</v>
      </c>
      <c r="V135" s="15" t="e">
        <f t="shared" si="108"/>
        <v>#DIV/0!</v>
      </c>
      <c r="W135" s="15" t="e">
        <f t="shared" si="108"/>
        <v>#DIV/0!</v>
      </c>
      <c r="X135" s="15" t="e">
        <f t="shared" si="108"/>
        <v>#DIV/0!</v>
      </c>
      <c r="Y135" s="15" t="e">
        <f t="shared" si="108"/>
        <v>#DIV/0!</v>
      </c>
    </row>
    <row r="136" spans="1:25" hidden="1">
      <c r="A136" s="3" t="s">
        <v>54</v>
      </c>
      <c r="B136" s="29">
        <f t="shared" ref="B136:N136" si="109">B110</f>
        <v>0</v>
      </c>
      <c r="C136" s="11">
        <f t="shared" si="109"/>
        <v>5.0003863141587912</v>
      </c>
      <c r="D136" s="11">
        <f t="shared" si="109"/>
        <v>2.4997333168174305</v>
      </c>
      <c r="E136" s="11">
        <f t="shared" si="109"/>
        <v>5.9999721589928319</v>
      </c>
      <c r="F136" s="11">
        <f t="shared" si="109"/>
        <v>1.000103975701311</v>
      </c>
      <c r="G136" s="11" t="e">
        <f t="shared" si="109"/>
        <v>#DIV/0!</v>
      </c>
      <c r="H136" s="11" t="e">
        <f t="shared" si="109"/>
        <v>#DIV/0!</v>
      </c>
      <c r="I136" s="11" t="e">
        <f t="shared" si="109"/>
        <v>#DIV/0!</v>
      </c>
      <c r="J136" s="11" t="e">
        <f t="shared" si="109"/>
        <v>#DIV/0!</v>
      </c>
      <c r="K136" s="11" t="e">
        <f t="shared" si="109"/>
        <v>#DIV/0!</v>
      </c>
      <c r="L136" s="11" t="e">
        <f t="shared" si="109"/>
        <v>#DIV/0!</v>
      </c>
      <c r="M136" s="11" t="e">
        <f t="shared" si="109"/>
        <v>#DIV/0!</v>
      </c>
      <c r="N136" s="11" t="e">
        <f t="shared" si="109"/>
        <v>#DIV/0!</v>
      </c>
      <c r="O136" s="11" t="e">
        <f>O110</f>
        <v>#DIV/0!</v>
      </c>
      <c r="P136" s="11" t="e">
        <f>P110</f>
        <v>#DIV/0!</v>
      </c>
      <c r="Q136" s="11" t="e">
        <f t="shared" ref="Q136:Y136" si="110">Q110</f>
        <v>#DIV/0!</v>
      </c>
      <c r="R136" s="11" t="e">
        <f t="shared" si="110"/>
        <v>#DIV/0!</v>
      </c>
      <c r="S136" s="11" t="e">
        <f t="shared" si="110"/>
        <v>#DIV/0!</v>
      </c>
      <c r="T136" s="11" t="e">
        <f t="shared" si="110"/>
        <v>#DIV/0!</v>
      </c>
      <c r="U136" s="11" t="e">
        <f t="shared" si="110"/>
        <v>#DIV/0!</v>
      </c>
      <c r="V136" s="11" t="e">
        <f t="shared" si="110"/>
        <v>#DIV/0!</v>
      </c>
      <c r="W136" s="11" t="e">
        <f t="shared" si="110"/>
        <v>#DIV/0!</v>
      </c>
      <c r="X136" s="11" t="e">
        <f t="shared" si="110"/>
        <v>#DIV/0!</v>
      </c>
      <c r="Y136" s="11" t="e">
        <f t="shared" si="110"/>
        <v>#DIV/0!</v>
      </c>
    </row>
    <row r="137" spans="1:25" hidden="1">
      <c r="A137" s="3" t="s">
        <v>55</v>
      </c>
      <c r="B137" s="29">
        <f t="shared" ref="B137:N137" si="111">1.5*B111</f>
        <v>0</v>
      </c>
      <c r="C137" s="11">
        <f t="shared" si="111"/>
        <v>0</v>
      </c>
      <c r="D137" s="11">
        <f t="shared" si="111"/>
        <v>0</v>
      </c>
      <c r="E137" s="11">
        <f t="shared" si="111"/>
        <v>0</v>
      </c>
      <c r="F137" s="11">
        <f t="shared" si="111"/>
        <v>0</v>
      </c>
      <c r="G137" s="11" t="e">
        <f t="shared" si="111"/>
        <v>#DIV/0!</v>
      </c>
      <c r="H137" s="11" t="e">
        <f t="shared" si="111"/>
        <v>#DIV/0!</v>
      </c>
      <c r="I137" s="11" t="e">
        <f t="shared" si="111"/>
        <v>#DIV/0!</v>
      </c>
      <c r="J137" s="11" t="e">
        <f t="shared" si="111"/>
        <v>#DIV/0!</v>
      </c>
      <c r="K137" s="11" t="e">
        <f t="shared" si="111"/>
        <v>#DIV/0!</v>
      </c>
      <c r="L137" s="11" t="e">
        <f t="shared" si="111"/>
        <v>#DIV/0!</v>
      </c>
      <c r="M137" s="11" t="e">
        <f t="shared" si="111"/>
        <v>#DIV/0!</v>
      </c>
      <c r="N137" s="11" t="e">
        <f t="shared" si="111"/>
        <v>#DIV/0!</v>
      </c>
      <c r="O137" s="11" t="e">
        <f>1.5*O111</f>
        <v>#DIV/0!</v>
      </c>
      <c r="P137" s="11" t="e">
        <f>1.5*P111</f>
        <v>#DIV/0!</v>
      </c>
      <c r="Q137" s="11" t="e">
        <f t="shared" ref="Q137:Y137" si="112">1.5*Q111</f>
        <v>#DIV/0!</v>
      </c>
      <c r="R137" s="11" t="e">
        <f t="shared" si="112"/>
        <v>#DIV/0!</v>
      </c>
      <c r="S137" s="11" t="e">
        <f t="shared" si="112"/>
        <v>#DIV/0!</v>
      </c>
      <c r="T137" s="11" t="e">
        <f t="shared" si="112"/>
        <v>#DIV/0!</v>
      </c>
      <c r="U137" s="11" t="e">
        <f t="shared" si="112"/>
        <v>#DIV/0!</v>
      </c>
      <c r="V137" s="11" t="e">
        <f t="shared" si="112"/>
        <v>#DIV/0!</v>
      </c>
      <c r="W137" s="11" t="e">
        <f t="shared" si="112"/>
        <v>#DIV/0!</v>
      </c>
      <c r="X137" s="11" t="e">
        <f t="shared" si="112"/>
        <v>#DIV/0!</v>
      </c>
      <c r="Y137" s="11" t="e">
        <f t="shared" si="112"/>
        <v>#DIV/0!</v>
      </c>
    </row>
    <row r="138" spans="1:25" hidden="1">
      <c r="A138" s="3" t="s">
        <v>56</v>
      </c>
      <c r="B138" s="29">
        <f t="shared" ref="B138:P140" si="113">B112</f>
        <v>0</v>
      </c>
      <c r="C138" s="11">
        <f t="shared" si="113"/>
        <v>0</v>
      </c>
      <c r="D138" s="11">
        <f t="shared" si="113"/>
        <v>0</v>
      </c>
      <c r="E138" s="11">
        <f t="shared" si="113"/>
        <v>0</v>
      </c>
      <c r="F138" s="11">
        <f t="shared" si="113"/>
        <v>0</v>
      </c>
      <c r="G138" s="11" t="e">
        <f t="shared" si="113"/>
        <v>#DIV/0!</v>
      </c>
      <c r="H138" s="11" t="e">
        <f t="shared" si="113"/>
        <v>#DIV/0!</v>
      </c>
      <c r="I138" s="11" t="e">
        <f t="shared" si="113"/>
        <v>#DIV/0!</v>
      </c>
      <c r="J138" s="11" t="e">
        <f t="shared" si="113"/>
        <v>#DIV/0!</v>
      </c>
      <c r="K138" s="11" t="e">
        <f t="shared" si="113"/>
        <v>#DIV/0!</v>
      </c>
      <c r="L138" s="11" t="e">
        <f t="shared" si="113"/>
        <v>#DIV/0!</v>
      </c>
      <c r="M138" s="11" t="e">
        <f t="shared" si="113"/>
        <v>#DIV/0!</v>
      </c>
      <c r="N138" s="11" t="e">
        <f t="shared" si="113"/>
        <v>#DIV/0!</v>
      </c>
      <c r="O138" s="11" t="e">
        <f t="shared" si="113"/>
        <v>#DIV/0!</v>
      </c>
      <c r="P138" s="11" t="e">
        <f t="shared" si="113"/>
        <v>#DIV/0!</v>
      </c>
      <c r="Q138" s="11" t="e">
        <f t="shared" ref="Q138:Y138" si="114">Q112</f>
        <v>#DIV/0!</v>
      </c>
      <c r="R138" s="11" t="e">
        <f t="shared" si="114"/>
        <v>#DIV/0!</v>
      </c>
      <c r="S138" s="11" t="e">
        <f t="shared" si="114"/>
        <v>#DIV/0!</v>
      </c>
      <c r="T138" s="11" t="e">
        <f t="shared" si="114"/>
        <v>#DIV/0!</v>
      </c>
      <c r="U138" s="11" t="e">
        <f t="shared" si="114"/>
        <v>#DIV/0!</v>
      </c>
      <c r="V138" s="11" t="e">
        <f t="shared" si="114"/>
        <v>#DIV/0!</v>
      </c>
      <c r="W138" s="11" t="e">
        <f t="shared" si="114"/>
        <v>#DIV/0!</v>
      </c>
      <c r="X138" s="11" t="e">
        <f t="shared" si="114"/>
        <v>#DIV/0!</v>
      </c>
      <c r="Y138" s="11" t="e">
        <f t="shared" si="114"/>
        <v>#DIV/0!</v>
      </c>
    </row>
    <row r="139" spans="1:25" hidden="1">
      <c r="A139" s="3" t="s">
        <v>57</v>
      </c>
      <c r="B139" s="29">
        <f t="shared" si="113"/>
        <v>4.9999205287884365</v>
      </c>
      <c r="C139" s="11">
        <f t="shared" si="113"/>
        <v>0</v>
      </c>
      <c r="D139" s="11">
        <f t="shared" si="113"/>
        <v>2.5003350159625533</v>
      </c>
      <c r="E139" s="11">
        <f t="shared" si="113"/>
        <v>0</v>
      </c>
      <c r="F139" s="11">
        <f t="shared" si="113"/>
        <v>5.0000577003986244</v>
      </c>
      <c r="G139" s="11" t="e">
        <f t="shared" si="113"/>
        <v>#DIV/0!</v>
      </c>
      <c r="H139" s="11" t="e">
        <f t="shared" si="113"/>
        <v>#DIV/0!</v>
      </c>
      <c r="I139" s="11" t="e">
        <f t="shared" si="113"/>
        <v>#DIV/0!</v>
      </c>
      <c r="J139" s="11" t="e">
        <f t="shared" si="113"/>
        <v>#DIV/0!</v>
      </c>
      <c r="K139" s="11" t="e">
        <f t="shared" si="113"/>
        <v>#DIV/0!</v>
      </c>
      <c r="L139" s="11" t="e">
        <f t="shared" si="113"/>
        <v>#DIV/0!</v>
      </c>
      <c r="M139" s="11" t="e">
        <f t="shared" si="113"/>
        <v>#DIV/0!</v>
      </c>
      <c r="N139" s="11" t="e">
        <f t="shared" si="113"/>
        <v>#DIV/0!</v>
      </c>
      <c r="O139" s="11" t="e">
        <f t="shared" si="113"/>
        <v>#DIV/0!</v>
      </c>
      <c r="P139" s="11" t="e">
        <f t="shared" si="113"/>
        <v>#DIV/0!</v>
      </c>
      <c r="Q139" s="11" t="e">
        <f t="shared" ref="Q139:Y139" si="115">Q113</f>
        <v>#DIV/0!</v>
      </c>
      <c r="R139" s="11" t="e">
        <f t="shared" si="115"/>
        <v>#DIV/0!</v>
      </c>
      <c r="S139" s="11" t="e">
        <f t="shared" si="115"/>
        <v>#DIV/0!</v>
      </c>
      <c r="T139" s="11" t="e">
        <f t="shared" si="115"/>
        <v>#DIV/0!</v>
      </c>
      <c r="U139" s="11" t="e">
        <f t="shared" si="115"/>
        <v>#DIV/0!</v>
      </c>
      <c r="V139" s="11" t="e">
        <f t="shared" si="115"/>
        <v>#DIV/0!</v>
      </c>
      <c r="W139" s="11" t="e">
        <f t="shared" si="115"/>
        <v>#DIV/0!</v>
      </c>
      <c r="X139" s="11" t="e">
        <f t="shared" si="115"/>
        <v>#DIV/0!</v>
      </c>
      <c r="Y139" s="11" t="e">
        <f t="shared" si="115"/>
        <v>#DIV/0!</v>
      </c>
    </row>
    <row r="140" spans="1:25" hidden="1">
      <c r="A140" s="3" t="s">
        <v>58</v>
      </c>
      <c r="B140" s="29">
        <f t="shared" si="113"/>
        <v>0</v>
      </c>
      <c r="C140" s="11">
        <f t="shared" si="113"/>
        <v>0</v>
      </c>
      <c r="D140" s="11">
        <f t="shared" si="113"/>
        <v>0</v>
      </c>
      <c r="E140" s="11">
        <f t="shared" si="113"/>
        <v>0</v>
      </c>
      <c r="F140" s="11">
        <f t="shared" si="113"/>
        <v>0</v>
      </c>
      <c r="G140" s="11" t="e">
        <f t="shared" si="113"/>
        <v>#DIV/0!</v>
      </c>
      <c r="H140" s="11" t="e">
        <f t="shared" si="113"/>
        <v>#DIV/0!</v>
      </c>
      <c r="I140" s="11" t="e">
        <f t="shared" si="113"/>
        <v>#DIV/0!</v>
      </c>
      <c r="J140" s="11" t="e">
        <f t="shared" si="113"/>
        <v>#DIV/0!</v>
      </c>
      <c r="K140" s="11" t="e">
        <f t="shared" si="113"/>
        <v>#DIV/0!</v>
      </c>
      <c r="L140" s="11" t="e">
        <f t="shared" si="113"/>
        <v>#DIV/0!</v>
      </c>
      <c r="M140" s="11" t="e">
        <f t="shared" si="113"/>
        <v>#DIV/0!</v>
      </c>
      <c r="N140" s="11" t="e">
        <f t="shared" si="113"/>
        <v>#DIV/0!</v>
      </c>
      <c r="O140" s="11" t="e">
        <f t="shared" si="113"/>
        <v>#DIV/0!</v>
      </c>
      <c r="P140" s="11" t="e">
        <f t="shared" si="113"/>
        <v>#DIV/0!</v>
      </c>
      <c r="Q140" s="11" t="e">
        <f t="shared" ref="Q140:Y140" si="116">Q114</f>
        <v>#DIV/0!</v>
      </c>
      <c r="R140" s="11" t="e">
        <f t="shared" si="116"/>
        <v>#DIV/0!</v>
      </c>
      <c r="S140" s="11" t="e">
        <f t="shared" si="116"/>
        <v>#DIV/0!</v>
      </c>
      <c r="T140" s="11" t="e">
        <f t="shared" si="116"/>
        <v>#DIV/0!</v>
      </c>
      <c r="U140" s="11" t="e">
        <f t="shared" si="116"/>
        <v>#DIV/0!</v>
      </c>
      <c r="V140" s="11" t="e">
        <f t="shared" si="116"/>
        <v>#DIV/0!</v>
      </c>
      <c r="W140" s="11" t="e">
        <f t="shared" si="116"/>
        <v>#DIV/0!</v>
      </c>
      <c r="X140" s="11" t="e">
        <f t="shared" si="116"/>
        <v>#DIV/0!</v>
      </c>
      <c r="Y140" s="11" t="e">
        <f t="shared" si="116"/>
        <v>#DIV/0!</v>
      </c>
    </row>
    <row r="141" spans="1:25" hidden="1">
      <c r="A141" s="5" t="s">
        <v>59</v>
      </c>
      <c r="B141" s="29">
        <f t="shared" ref="B141:N142" si="117">B115*0.5</f>
        <v>0</v>
      </c>
      <c r="C141" s="11">
        <f t="shared" si="117"/>
        <v>0</v>
      </c>
      <c r="D141" s="11">
        <f t="shared" si="117"/>
        <v>0</v>
      </c>
      <c r="E141" s="11">
        <f t="shared" si="117"/>
        <v>0</v>
      </c>
      <c r="F141" s="11">
        <f t="shared" si="117"/>
        <v>0</v>
      </c>
      <c r="G141" s="11" t="e">
        <f t="shared" si="117"/>
        <v>#DIV/0!</v>
      </c>
      <c r="H141" s="11" t="e">
        <f t="shared" si="117"/>
        <v>#DIV/0!</v>
      </c>
      <c r="I141" s="11" t="e">
        <f t="shared" si="117"/>
        <v>#DIV/0!</v>
      </c>
      <c r="J141" s="11" t="e">
        <f t="shared" si="117"/>
        <v>#DIV/0!</v>
      </c>
      <c r="K141" s="11" t="e">
        <f t="shared" si="117"/>
        <v>#DIV/0!</v>
      </c>
      <c r="L141" s="11" t="e">
        <f t="shared" si="117"/>
        <v>#DIV/0!</v>
      </c>
      <c r="M141" s="11" t="e">
        <f t="shared" si="117"/>
        <v>#DIV/0!</v>
      </c>
      <c r="N141" s="11" t="e">
        <f t="shared" si="117"/>
        <v>#DIV/0!</v>
      </c>
      <c r="O141" s="11" t="e">
        <f>O115*0.5</f>
        <v>#DIV/0!</v>
      </c>
      <c r="P141" s="11" t="e">
        <f>P115*0.5</f>
        <v>#DIV/0!</v>
      </c>
      <c r="Q141" s="11" t="e">
        <f t="shared" ref="Q141:Y141" si="118">Q115*0.5</f>
        <v>#DIV/0!</v>
      </c>
      <c r="R141" s="11" t="e">
        <f t="shared" si="118"/>
        <v>#DIV/0!</v>
      </c>
      <c r="S141" s="11" t="e">
        <f t="shared" si="118"/>
        <v>#DIV/0!</v>
      </c>
      <c r="T141" s="11" t="e">
        <f t="shared" si="118"/>
        <v>#DIV/0!</v>
      </c>
      <c r="U141" s="11" t="e">
        <f t="shared" si="118"/>
        <v>#DIV/0!</v>
      </c>
      <c r="V141" s="11" t="e">
        <f t="shared" si="118"/>
        <v>#DIV/0!</v>
      </c>
      <c r="W141" s="11" t="e">
        <f t="shared" si="118"/>
        <v>#DIV/0!</v>
      </c>
      <c r="X141" s="11" t="e">
        <f t="shared" si="118"/>
        <v>#DIV/0!</v>
      </c>
      <c r="Y141" s="11" t="e">
        <f t="shared" si="118"/>
        <v>#DIV/0!</v>
      </c>
    </row>
    <row r="142" spans="1:25" hidden="1">
      <c r="A142" s="5" t="s">
        <v>60</v>
      </c>
      <c r="B142" s="29">
        <f t="shared" si="117"/>
        <v>0</v>
      </c>
      <c r="C142" s="11">
        <f t="shared" si="117"/>
        <v>0</v>
      </c>
      <c r="D142" s="11">
        <f t="shared" si="117"/>
        <v>0</v>
      </c>
      <c r="E142" s="11">
        <f t="shared" si="117"/>
        <v>0</v>
      </c>
      <c r="F142" s="11">
        <f t="shared" si="117"/>
        <v>0</v>
      </c>
      <c r="G142" s="11" t="e">
        <f t="shared" si="117"/>
        <v>#DIV/0!</v>
      </c>
      <c r="H142" s="11" t="e">
        <f t="shared" si="117"/>
        <v>#DIV/0!</v>
      </c>
      <c r="I142" s="11" t="e">
        <f t="shared" si="117"/>
        <v>#DIV/0!</v>
      </c>
      <c r="J142" s="11" t="e">
        <f t="shared" si="117"/>
        <v>#DIV/0!</v>
      </c>
      <c r="K142" s="11" t="e">
        <f t="shared" si="117"/>
        <v>#DIV/0!</v>
      </c>
      <c r="L142" s="11" t="e">
        <f t="shared" si="117"/>
        <v>#DIV/0!</v>
      </c>
      <c r="M142" s="11" t="e">
        <f t="shared" si="117"/>
        <v>#DIV/0!</v>
      </c>
      <c r="N142" s="11" t="e">
        <f t="shared" si="117"/>
        <v>#DIV/0!</v>
      </c>
      <c r="O142" s="11" t="e">
        <f>O116*0.5</f>
        <v>#DIV/0!</v>
      </c>
      <c r="P142" s="11" t="e">
        <f>P116*0.5</f>
        <v>#DIV/0!</v>
      </c>
      <c r="Q142" s="11" t="e">
        <f t="shared" ref="Q142:Y142" si="119">Q116*0.5</f>
        <v>#DIV/0!</v>
      </c>
      <c r="R142" s="11" t="e">
        <f t="shared" si="119"/>
        <v>#DIV/0!</v>
      </c>
      <c r="S142" s="11" t="e">
        <f t="shared" si="119"/>
        <v>#DIV/0!</v>
      </c>
      <c r="T142" s="11" t="e">
        <f t="shared" si="119"/>
        <v>#DIV/0!</v>
      </c>
      <c r="U142" s="11" t="e">
        <f t="shared" si="119"/>
        <v>#DIV/0!</v>
      </c>
      <c r="V142" s="11" t="e">
        <f t="shared" si="119"/>
        <v>#DIV/0!</v>
      </c>
      <c r="W142" s="11" t="e">
        <f t="shared" si="119"/>
        <v>#DIV/0!</v>
      </c>
      <c r="X142" s="11" t="e">
        <f t="shared" si="119"/>
        <v>#DIV/0!</v>
      </c>
      <c r="Y142" s="11" t="e">
        <f t="shared" si="119"/>
        <v>#DIV/0!</v>
      </c>
    </row>
    <row r="143" spans="1:25" hidden="1">
      <c r="A143" s="5" t="s">
        <v>61</v>
      </c>
      <c r="B143" s="29">
        <f t="shared" ref="B143:N143" si="120">B117</f>
        <v>0</v>
      </c>
      <c r="C143" s="11">
        <f t="shared" si="120"/>
        <v>0</v>
      </c>
      <c r="D143" s="11">
        <f t="shared" si="120"/>
        <v>0</v>
      </c>
      <c r="E143" s="11">
        <f t="shared" si="120"/>
        <v>0</v>
      </c>
      <c r="F143" s="11">
        <f t="shared" si="120"/>
        <v>0</v>
      </c>
      <c r="G143" s="11" t="e">
        <f t="shared" si="120"/>
        <v>#DIV/0!</v>
      </c>
      <c r="H143" s="11" t="e">
        <f t="shared" si="120"/>
        <v>#DIV/0!</v>
      </c>
      <c r="I143" s="11" t="e">
        <f t="shared" si="120"/>
        <v>#DIV/0!</v>
      </c>
      <c r="J143" s="11" t="e">
        <f t="shared" si="120"/>
        <v>#DIV/0!</v>
      </c>
      <c r="K143" s="11" t="e">
        <f t="shared" si="120"/>
        <v>#DIV/0!</v>
      </c>
      <c r="L143" s="11" t="e">
        <f t="shared" si="120"/>
        <v>#DIV/0!</v>
      </c>
      <c r="M143" s="11" t="e">
        <f t="shared" si="120"/>
        <v>#DIV/0!</v>
      </c>
      <c r="N143" s="11" t="e">
        <f t="shared" si="120"/>
        <v>#DIV/0!</v>
      </c>
      <c r="O143" s="11" t="e">
        <f>O117</f>
        <v>#DIV/0!</v>
      </c>
      <c r="P143" s="11" t="e">
        <f>P117</f>
        <v>#DIV/0!</v>
      </c>
      <c r="Q143" s="11" t="e">
        <f t="shared" ref="Q143:Y143" si="121">Q117</f>
        <v>#DIV/0!</v>
      </c>
      <c r="R143" s="11" t="e">
        <f t="shared" si="121"/>
        <v>#DIV/0!</v>
      </c>
      <c r="S143" s="11" t="e">
        <f t="shared" si="121"/>
        <v>#DIV/0!</v>
      </c>
      <c r="T143" s="11" t="e">
        <f t="shared" si="121"/>
        <v>#DIV/0!</v>
      </c>
      <c r="U143" s="11" t="e">
        <f t="shared" si="121"/>
        <v>#DIV/0!</v>
      </c>
      <c r="V143" s="11" t="e">
        <f t="shared" si="121"/>
        <v>#DIV/0!</v>
      </c>
      <c r="W143" s="11" t="e">
        <f t="shared" si="121"/>
        <v>#DIV/0!</v>
      </c>
      <c r="X143" s="11" t="e">
        <f t="shared" si="121"/>
        <v>#DIV/0!</v>
      </c>
      <c r="Y143" s="11" t="e">
        <f t="shared" si="121"/>
        <v>#DIV/0!</v>
      </c>
    </row>
    <row r="144" spans="1:25" hidden="1">
      <c r="A144" s="5" t="s">
        <v>113</v>
      </c>
      <c r="B144" s="29">
        <f t="shared" ref="B144:P146" si="122">B118*0.5</f>
        <v>0</v>
      </c>
      <c r="C144" s="11">
        <f t="shared" si="122"/>
        <v>0</v>
      </c>
      <c r="D144" s="11">
        <f t="shared" si="122"/>
        <v>0</v>
      </c>
      <c r="E144" s="11">
        <f t="shared" si="122"/>
        <v>0</v>
      </c>
      <c r="F144" s="11">
        <f t="shared" si="122"/>
        <v>0</v>
      </c>
      <c r="G144" s="11" t="e">
        <f t="shared" si="122"/>
        <v>#DIV/0!</v>
      </c>
      <c r="H144" s="11" t="e">
        <f t="shared" si="122"/>
        <v>#DIV/0!</v>
      </c>
      <c r="I144" s="11" t="e">
        <f t="shared" si="122"/>
        <v>#DIV/0!</v>
      </c>
      <c r="J144" s="11" t="e">
        <f t="shared" si="122"/>
        <v>#DIV/0!</v>
      </c>
      <c r="K144" s="11" t="e">
        <f t="shared" si="122"/>
        <v>#DIV/0!</v>
      </c>
      <c r="L144" s="11" t="e">
        <f t="shared" si="122"/>
        <v>#DIV/0!</v>
      </c>
      <c r="M144" s="11" t="e">
        <f t="shared" si="122"/>
        <v>#DIV/0!</v>
      </c>
      <c r="N144" s="11" t="e">
        <f t="shared" si="122"/>
        <v>#DIV/0!</v>
      </c>
      <c r="O144" s="11" t="e">
        <f t="shared" si="122"/>
        <v>#DIV/0!</v>
      </c>
      <c r="P144" s="11" t="e">
        <f t="shared" si="122"/>
        <v>#DIV/0!</v>
      </c>
      <c r="Q144" s="11" t="e">
        <f t="shared" ref="Q144:Y144" si="123">Q118*0.5</f>
        <v>#DIV/0!</v>
      </c>
      <c r="R144" s="11" t="e">
        <f t="shared" si="123"/>
        <v>#DIV/0!</v>
      </c>
      <c r="S144" s="11" t="e">
        <f t="shared" si="123"/>
        <v>#DIV/0!</v>
      </c>
      <c r="T144" s="11" t="e">
        <f t="shared" si="123"/>
        <v>#DIV/0!</v>
      </c>
      <c r="U144" s="11" t="e">
        <f t="shared" si="123"/>
        <v>#DIV/0!</v>
      </c>
      <c r="V144" s="11" t="e">
        <f t="shared" si="123"/>
        <v>#DIV/0!</v>
      </c>
      <c r="W144" s="11" t="e">
        <f t="shared" si="123"/>
        <v>#DIV/0!</v>
      </c>
      <c r="X144" s="11" t="e">
        <f t="shared" si="123"/>
        <v>#DIV/0!</v>
      </c>
      <c r="Y144" s="11" t="e">
        <f t="shared" si="123"/>
        <v>#DIV/0!</v>
      </c>
    </row>
    <row r="145" spans="1:25" hidden="1">
      <c r="A145" s="5" t="s">
        <v>62</v>
      </c>
      <c r="B145" s="29">
        <f t="shared" si="122"/>
        <v>0</v>
      </c>
      <c r="C145" s="11">
        <f t="shared" si="122"/>
        <v>0</v>
      </c>
      <c r="D145" s="11">
        <f t="shared" si="122"/>
        <v>0</v>
      </c>
      <c r="E145" s="11">
        <f t="shared" si="122"/>
        <v>0</v>
      </c>
      <c r="F145" s="11">
        <f t="shared" si="122"/>
        <v>0</v>
      </c>
      <c r="G145" s="11" t="e">
        <f t="shared" si="122"/>
        <v>#DIV/0!</v>
      </c>
      <c r="H145" s="11" t="e">
        <f t="shared" si="122"/>
        <v>#DIV/0!</v>
      </c>
      <c r="I145" s="11" t="e">
        <f t="shared" si="122"/>
        <v>#DIV/0!</v>
      </c>
      <c r="J145" s="11" t="e">
        <f t="shared" si="122"/>
        <v>#DIV/0!</v>
      </c>
      <c r="K145" s="11" t="e">
        <f t="shared" si="122"/>
        <v>#DIV/0!</v>
      </c>
      <c r="L145" s="11" t="e">
        <f t="shared" si="122"/>
        <v>#DIV/0!</v>
      </c>
      <c r="M145" s="11" t="e">
        <f t="shared" si="122"/>
        <v>#DIV/0!</v>
      </c>
      <c r="N145" s="11" t="e">
        <f t="shared" si="122"/>
        <v>#DIV/0!</v>
      </c>
      <c r="O145" s="11" t="e">
        <f t="shared" si="122"/>
        <v>#DIV/0!</v>
      </c>
      <c r="P145" s="11" t="e">
        <f t="shared" si="122"/>
        <v>#DIV/0!</v>
      </c>
      <c r="Q145" s="11" t="e">
        <f t="shared" ref="Q145:Y145" si="124">Q119*0.5</f>
        <v>#DIV/0!</v>
      </c>
      <c r="R145" s="11" t="e">
        <f t="shared" si="124"/>
        <v>#DIV/0!</v>
      </c>
      <c r="S145" s="11" t="e">
        <f t="shared" si="124"/>
        <v>#DIV/0!</v>
      </c>
      <c r="T145" s="11" t="e">
        <f t="shared" si="124"/>
        <v>#DIV/0!</v>
      </c>
      <c r="U145" s="11" t="e">
        <f t="shared" si="124"/>
        <v>#DIV/0!</v>
      </c>
      <c r="V145" s="11" t="e">
        <f t="shared" si="124"/>
        <v>#DIV/0!</v>
      </c>
      <c r="W145" s="11" t="e">
        <f t="shared" si="124"/>
        <v>#DIV/0!</v>
      </c>
      <c r="X145" s="11" t="e">
        <f t="shared" si="124"/>
        <v>#DIV/0!</v>
      </c>
      <c r="Y145" s="11" t="e">
        <f t="shared" si="124"/>
        <v>#DIV/0!</v>
      </c>
    </row>
    <row r="146" spans="1:25" hidden="1">
      <c r="A146" s="5" t="s">
        <v>63</v>
      </c>
      <c r="B146" s="29">
        <f t="shared" si="122"/>
        <v>0</v>
      </c>
      <c r="C146" s="11">
        <f t="shared" si="122"/>
        <v>0</v>
      </c>
      <c r="D146" s="11">
        <f t="shared" si="122"/>
        <v>0</v>
      </c>
      <c r="E146" s="11">
        <f t="shared" si="122"/>
        <v>0</v>
      </c>
      <c r="F146" s="11">
        <f t="shared" si="122"/>
        <v>0</v>
      </c>
      <c r="G146" s="11" t="e">
        <f t="shared" si="122"/>
        <v>#DIV/0!</v>
      </c>
      <c r="H146" s="11" t="e">
        <f t="shared" si="122"/>
        <v>#DIV/0!</v>
      </c>
      <c r="I146" s="11" t="e">
        <f t="shared" si="122"/>
        <v>#DIV/0!</v>
      </c>
      <c r="J146" s="11" t="e">
        <f t="shared" si="122"/>
        <v>#DIV/0!</v>
      </c>
      <c r="K146" s="11" t="e">
        <f t="shared" si="122"/>
        <v>#DIV/0!</v>
      </c>
      <c r="L146" s="11" t="e">
        <f t="shared" si="122"/>
        <v>#DIV/0!</v>
      </c>
      <c r="M146" s="11" t="e">
        <f t="shared" si="122"/>
        <v>#DIV/0!</v>
      </c>
      <c r="N146" s="11" t="e">
        <f t="shared" si="122"/>
        <v>#DIV/0!</v>
      </c>
      <c r="O146" s="11" t="e">
        <f t="shared" si="122"/>
        <v>#DIV/0!</v>
      </c>
      <c r="P146" s="11" t="e">
        <f t="shared" si="122"/>
        <v>#DIV/0!</v>
      </c>
      <c r="Q146" s="11" t="e">
        <f t="shared" ref="Q146:Y146" si="125">Q120*0.5</f>
        <v>#DIV/0!</v>
      </c>
      <c r="R146" s="11" t="e">
        <f t="shared" si="125"/>
        <v>#DIV/0!</v>
      </c>
      <c r="S146" s="11" t="e">
        <f t="shared" si="125"/>
        <v>#DIV/0!</v>
      </c>
      <c r="T146" s="11" t="e">
        <f t="shared" si="125"/>
        <v>#DIV/0!</v>
      </c>
      <c r="U146" s="11" t="e">
        <f t="shared" si="125"/>
        <v>#DIV/0!</v>
      </c>
      <c r="V146" s="11" t="e">
        <f t="shared" si="125"/>
        <v>#DIV/0!</v>
      </c>
      <c r="W146" s="11" t="e">
        <f t="shared" si="125"/>
        <v>#DIV/0!</v>
      </c>
      <c r="X146" s="11" t="e">
        <f t="shared" si="125"/>
        <v>#DIV/0!</v>
      </c>
      <c r="Y146" s="11" t="e">
        <f t="shared" si="125"/>
        <v>#DIV/0!</v>
      </c>
    </row>
    <row r="147" spans="1:25" hidden="1">
      <c r="A147" s="5" t="s">
        <v>64</v>
      </c>
      <c r="B147" s="29">
        <f t="shared" ref="B147:N147" si="126">B121</f>
        <v>0</v>
      </c>
      <c r="C147" s="11">
        <f t="shared" si="126"/>
        <v>0</v>
      </c>
      <c r="D147" s="11">
        <f t="shared" si="126"/>
        <v>0</v>
      </c>
      <c r="E147" s="11">
        <f t="shared" si="126"/>
        <v>0</v>
      </c>
      <c r="F147" s="11">
        <f t="shared" si="126"/>
        <v>0</v>
      </c>
      <c r="G147" s="11" t="e">
        <f t="shared" si="126"/>
        <v>#DIV/0!</v>
      </c>
      <c r="H147" s="11" t="e">
        <f t="shared" si="126"/>
        <v>#DIV/0!</v>
      </c>
      <c r="I147" s="11" t="e">
        <f t="shared" si="126"/>
        <v>#DIV/0!</v>
      </c>
      <c r="J147" s="11" t="e">
        <f t="shared" si="126"/>
        <v>#DIV/0!</v>
      </c>
      <c r="K147" s="11" t="e">
        <f t="shared" si="126"/>
        <v>#DIV/0!</v>
      </c>
      <c r="L147" s="11" t="e">
        <f t="shared" si="126"/>
        <v>#DIV/0!</v>
      </c>
      <c r="M147" s="11" t="e">
        <f t="shared" si="126"/>
        <v>#DIV/0!</v>
      </c>
      <c r="N147" s="11" t="e">
        <f t="shared" si="126"/>
        <v>#DIV/0!</v>
      </c>
      <c r="O147" s="11" t="e">
        <f>O121</f>
        <v>#DIV/0!</v>
      </c>
      <c r="P147" s="11" t="e">
        <f>P121</f>
        <v>#DIV/0!</v>
      </c>
      <c r="Q147" s="11" t="e">
        <f t="shared" ref="Q147:Y147" si="127">Q121</f>
        <v>#DIV/0!</v>
      </c>
      <c r="R147" s="11" t="e">
        <f t="shared" si="127"/>
        <v>#DIV/0!</v>
      </c>
      <c r="S147" s="11" t="e">
        <f t="shared" si="127"/>
        <v>#DIV/0!</v>
      </c>
      <c r="T147" s="11" t="e">
        <f t="shared" si="127"/>
        <v>#DIV/0!</v>
      </c>
      <c r="U147" s="11" t="e">
        <f t="shared" si="127"/>
        <v>#DIV/0!</v>
      </c>
      <c r="V147" s="11" t="e">
        <f t="shared" si="127"/>
        <v>#DIV/0!</v>
      </c>
      <c r="W147" s="11" t="e">
        <f t="shared" si="127"/>
        <v>#DIV/0!</v>
      </c>
      <c r="X147" s="11" t="e">
        <f t="shared" si="127"/>
        <v>#DIV/0!</v>
      </c>
      <c r="Y147" s="11" t="e">
        <f t="shared" si="127"/>
        <v>#DIV/0!</v>
      </c>
    </row>
    <row r="148" spans="1:25" hidden="1">
      <c r="A148" s="5" t="s">
        <v>10</v>
      </c>
      <c r="B148" s="29">
        <f t="shared" ref="B148:N149" si="128">B97*10/B$76</f>
        <v>0</v>
      </c>
      <c r="C148" s="11">
        <f t="shared" si="128"/>
        <v>0</v>
      </c>
      <c r="D148" s="11">
        <f t="shared" si="128"/>
        <v>0</v>
      </c>
      <c r="E148" s="11">
        <f t="shared" si="128"/>
        <v>0</v>
      </c>
      <c r="F148" s="11">
        <f t="shared" si="128"/>
        <v>0</v>
      </c>
      <c r="G148" s="11" t="e">
        <f t="shared" si="128"/>
        <v>#DIV/0!</v>
      </c>
      <c r="H148" s="11" t="e">
        <f t="shared" si="128"/>
        <v>#DIV/0!</v>
      </c>
      <c r="I148" s="11" t="e">
        <f t="shared" si="128"/>
        <v>#DIV/0!</v>
      </c>
      <c r="J148" s="11" t="e">
        <f t="shared" si="128"/>
        <v>#DIV/0!</v>
      </c>
      <c r="K148" s="11" t="e">
        <f t="shared" si="128"/>
        <v>#DIV/0!</v>
      </c>
      <c r="L148" s="11" t="e">
        <f t="shared" si="128"/>
        <v>#DIV/0!</v>
      </c>
      <c r="M148" s="11" t="e">
        <f t="shared" si="128"/>
        <v>#DIV/0!</v>
      </c>
      <c r="N148" s="11" t="e">
        <f t="shared" si="128"/>
        <v>#DIV/0!</v>
      </c>
      <c r="O148" s="11" t="e">
        <f>O97*10/O$76</f>
        <v>#DIV/0!</v>
      </c>
      <c r="P148" s="11" t="e">
        <f>P97*10/P$76</f>
        <v>#DIV/0!</v>
      </c>
      <c r="Q148" s="11" t="e">
        <f t="shared" ref="Q148:Y148" si="129">Q97*10/Q$76</f>
        <v>#DIV/0!</v>
      </c>
      <c r="R148" s="11" t="e">
        <f t="shared" si="129"/>
        <v>#DIV/0!</v>
      </c>
      <c r="S148" s="11" t="e">
        <f t="shared" si="129"/>
        <v>#DIV/0!</v>
      </c>
      <c r="T148" s="11" t="e">
        <f t="shared" si="129"/>
        <v>#DIV/0!</v>
      </c>
      <c r="U148" s="11" t="e">
        <f t="shared" si="129"/>
        <v>#DIV/0!</v>
      </c>
      <c r="V148" s="11" t="e">
        <f t="shared" si="129"/>
        <v>#DIV/0!</v>
      </c>
      <c r="W148" s="11" t="e">
        <f t="shared" si="129"/>
        <v>#DIV/0!</v>
      </c>
      <c r="X148" s="11" t="e">
        <f t="shared" si="129"/>
        <v>#DIV/0!</v>
      </c>
      <c r="Y148" s="11" t="e">
        <f t="shared" si="129"/>
        <v>#DIV/0!</v>
      </c>
    </row>
    <row r="149" spans="1:25" hidden="1">
      <c r="A149" s="5" t="s">
        <v>6</v>
      </c>
      <c r="B149" s="29">
        <f t="shared" si="128"/>
        <v>0</v>
      </c>
      <c r="C149" s="11">
        <f t="shared" si="128"/>
        <v>0</v>
      </c>
      <c r="D149" s="11">
        <f t="shared" si="128"/>
        <v>0</v>
      </c>
      <c r="E149" s="11">
        <f t="shared" si="128"/>
        <v>0</v>
      </c>
      <c r="F149" s="11">
        <f t="shared" si="128"/>
        <v>0</v>
      </c>
      <c r="G149" s="11" t="e">
        <f t="shared" si="128"/>
        <v>#DIV/0!</v>
      </c>
      <c r="H149" s="11" t="e">
        <f t="shared" si="128"/>
        <v>#DIV/0!</v>
      </c>
      <c r="I149" s="11" t="e">
        <f t="shared" si="128"/>
        <v>#DIV/0!</v>
      </c>
      <c r="J149" s="11" t="e">
        <f t="shared" si="128"/>
        <v>#DIV/0!</v>
      </c>
      <c r="K149" s="11" t="e">
        <f t="shared" si="128"/>
        <v>#DIV/0!</v>
      </c>
      <c r="L149" s="11" t="e">
        <f t="shared" si="128"/>
        <v>#DIV/0!</v>
      </c>
      <c r="M149" s="11" t="e">
        <f t="shared" si="128"/>
        <v>#DIV/0!</v>
      </c>
      <c r="N149" s="11" t="e">
        <f t="shared" si="128"/>
        <v>#DIV/0!</v>
      </c>
      <c r="O149" s="11" t="e">
        <f>O98*10/O$76</f>
        <v>#DIV/0!</v>
      </c>
      <c r="P149" s="11" t="e">
        <f>P98*10/P$76</f>
        <v>#DIV/0!</v>
      </c>
      <c r="Q149" s="11" t="e">
        <f t="shared" ref="Q149:Y149" si="130">Q98*10/Q$76</f>
        <v>#DIV/0!</v>
      </c>
      <c r="R149" s="11" t="e">
        <f t="shared" si="130"/>
        <v>#DIV/0!</v>
      </c>
      <c r="S149" s="11" t="e">
        <f t="shared" si="130"/>
        <v>#DIV/0!</v>
      </c>
      <c r="T149" s="11" t="e">
        <f t="shared" si="130"/>
        <v>#DIV/0!</v>
      </c>
      <c r="U149" s="11" t="e">
        <f t="shared" si="130"/>
        <v>#DIV/0!</v>
      </c>
      <c r="V149" s="11" t="e">
        <f t="shared" si="130"/>
        <v>#DIV/0!</v>
      </c>
      <c r="W149" s="11" t="e">
        <f t="shared" si="130"/>
        <v>#DIV/0!</v>
      </c>
      <c r="X149" s="11" t="e">
        <f t="shared" si="130"/>
        <v>#DIV/0!</v>
      </c>
      <c r="Y149" s="11" t="e">
        <f t="shared" si="130"/>
        <v>#DIV/0!</v>
      </c>
    </row>
    <row r="150" spans="1:25" hidden="1">
      <c r="A150" s="5" t="s">
        <v>65</v>
      </c>
      <c r="B150" s="29">
        <f t="shared" ref="B150:N150" si="131">B124*1.5</f>
        <v>0</v>
      </c>
      <c r="C150" s="11">
        <f t="shared" si="131"/>
        <v>0</v>
      </c>
      <c r="D150" s="11">
        <f t="shared" si="131"/>
        <v>0</v>
      </c>
      <c r="E150" s="11">
        <f t="shared" si="131"/>
        <v>0</v>
      </c>
      <c r="F150" s="11">
        <f t="shared" si="131"/>
        <v>0</v>
      </c>
      <c r="G150" s="11" t="e">
        <f t="shared" si="131"/>
        <v>#DIV/0!</v>
      </c>
      <c r="H150" s="11" t="e">
        <f t="shared" si="131"/>
        <v>#DIV/0!</v>
      </c>
      <c r="I150" s="11" t="e">
        <f t="shared" si="131"/>
        <v>#DIV/0!</v>
      </c>
      <c r="J150" s="11" t="e">
        <f t="shared" si="131"/>
        <v>#DIV/0!</v>
      </c>
      <c r="K150" s="11" t="e">
        <f t="shared" si="131"/>
        <v>#DIV/0!</v>
      </c>
      <c r="L150" s="11" t="e">
        <f t="shared" si="131"/>
        <v>#DIV/0!</v>
      </c>
      <c r="M150" s="11" t="e">
        <f t="shared" si="131"/>
        <v>#DIV/0!</v>
      </c>
      <c r="N150" s="11" t="e">
        <f t="shared" si="131"/>
        <v>#DIV/0!</v>
      </c>
      <c r="O150" s="11" t="e">
        <f>O124*1.5</f>
        <v>#DIV/0!</v>
      </c>
      <c r="P150" s="11" t="e">
        <f>P124*1.5</f>
        <v>#DIV/0!</v>
      </c>
      <c r="Q150" s="11" t="e">
        <f t="shared" ref="Q150:Y150" si="132">Q124*1.5</f>
        <v>#DIV/0!</v>
      </c>
      <c r="R150" s="11" t="e">
        <f t="shared" si="132"/>
        <v>#DIV/0!</v>
      </c>
      <c r="S150" s="11" t="e">
        <f t="shared" si="132"/>
        <v>#DIV/0!</v>
      </c>
      <c r="T150" s="11" t="e">
        <f t="shared" si="132"/>
        <v>#DIV/0!</v>
      </c>
      <c r="U150" s="11" t="e">
        <f t="shared" si="132"/>
        <v>#DIV/0!</v>
      </c>
      <c r="V150" s="11" t="e">
        <f t="shared" si="132"/>
        <v>#DIV/0!</v>
      </c>
      <c r="W150" s="11" t="e">
        <f t="shared" si="132"/>
        <v>#DIV/0!</v>
      </c>
      <c r="X150" s="11" t="e">
        <f t="shared" si="132"/>
        <v>#DIV/0!</v>
      </c>
      <c r="Y150" s="11" t="e">
        <f t="shared" si="132"/>
        <v>#DIV/0!</v>
      </c>
    </row>
    <row r="151" spans="1:25" hidden="1">
      <c r="A151" s="5" t="s">
        <v>66</v>
      </c>
      <c r="B151" s="29">
        <f>B125</f>
        <v>0</v>
      </c>
      <c r="C151" s="15">
        <f t="shared" ref="C151:P152" si="133">C125</f>
        <v>0</v>
      </c>
      <c r="D151" s="15">
        <f t="shared" si="133"/>
        <v>0</v>
      </c>
      <c r="E151" s="15">
        <f t="shared" si="133"/>
        <v>0</v>
      </c>
      <c r="F151" s="15">
        <f t="shared" si="133"/>
        <v>0</v>
      </c>
      <c r="G151" s="15" t="e">
        <f t="shared" si="133"/>
        <v>#DIV/0!</v>
      </c>
      <c r="H151" s="15" t="e">
        <f t="shared" si="133"/>
        <v>#DIV/0!</v>
      </c>
      <c r="I151" s="15" t="e">
        <f t="shared" si="133"/>
        <v>#DIV/0!</v>
      </c>
      <c r="J151" s="15" t="e">
        <f t="shared" si="133"/>
        <v>#DIV/0!</v>
      </c>
      <c r="K151" s="15" t="e">
        <f t="shared" si="133"/>
        <v>#DIV/0!</v>
      </c>
      <c r="L151" s="15" t="e">
        <f t="shared" si="133"/>
        <v>#DIV/0!</v>
      </c>
      <c r="M151" s="15" t="e">
        <f t="shared" si="133"/>
        <v>#DIV/0!</v>
      </c>
      <c r="N151" s="15" t="e">
        <f t="shared" si="133"/>
        <v>#DIV/0!</v>
      </c>
      <c r="O151" s="15" t="e">
        <f t="shared" si="133"/>
        <v>#DIV/0!</v>
      </c>
      <c r="P151" s="15" t="e">
        <f t="shared" si="133"/>
        <v>#DIV/0!</v>
      </c>
      <c r="Q151" s="15" t="e">
        <f t="shared" ref="Q151:Y151" si="134">Q125</f>
        <v>#DIV/0!</v>
      </c>
      <c r="R151" s="15" t="e">
        <f t="shared" si="134"/>
        <v>#DIV/0!</v>
      </c>
      <c r="S151" s="15" t="e">
        <f t="shared" si="134"/>
        <v>#DIV/0!</v>
      </c>
      <c r="T151" s="15" t="e">
        <f t="shared" si="134"/>
        <v>#DIV/0!</v>
      </c>
      <c r="U151" s="15" t="e">
        <f t="shared" si="134"/>
        <v>#DIV/0!</v>
      </c>
      <c r="V151" s="15" t="e">
        <f t="shared" si="134"/>
        <v>#DIV/0!</v>
      </c>
      <c r="W151" s="15" t="e">
        <f t="shared" si="134"/>
        <v>#DIV/0!</v>
      </c>
      <c r="X151" s="15" t="e">
        <f t="shared" si="134"/>
        <v>#DIV/0!</v>
      </c>
      <c r="Y151" s="15" t="e">
        <f t="shared" si="134"/>
        <v>#DIV/0!</v>
      </c>
    </row>
    <row r="152" spans="1:25" hidden="1">
      <c r="A152" s="7" t="s">
        <v>107</v>
      </c>
      <c r="B152" s="30">
        <f>B126</f>
        <v>0</v>
      </c>
      <c r="C152" s="14">
        <f t="shared" si="133"/>
        <v>0</v>
      </c>
      <c r="D152" s="14">
        <f t="shared" si="133"/>
        <v>0</v>
      </c>
      <c r="E152" s="14">
        <f t="shared" si="133"/>
        <v>0</v>
      </c>
      <c r="F152" s="14">
        <f t="shared" si="133"/>
        <v>0</v>
      </c>
      <c r="G152" s="14" t="e">
        <f t="shared" si="133"/>
        <v>#DIV/0!</v>
      </c>
      <c r="H152" s="14" t="e">
        <f t="shared" si="133"/>
        <v>#DIV/0!</v>
      </c>
      <c r="I152" s="14" t="e">
        <f t="shared" si="133"/>
        <v>#DIV/0!</v>
      </c>
      <c r="J152" s="14" t="e">
        <f t="shared" si="133"/>
        <v>#DIV/0!</v>
      </c>
      <c r="K152" s="14" t="e">
        <f t="shared" si="133"/>
        <v>#DIV/0!</v>
      </c>
      <c r="L152" s="14" t="e">
        <f t="shared" si="133"/>
        <v>#DIV/0!</v>
      </c>
      <c r="M152" s="14" t="e">
        <f t="shared" si="133"/>
        <v>#DIV/0!</v>
      </c>
      <c r="N152" s="14" t="e">
        <f t="shared" si="133"/>
        <v>#DIV/0!</v>
      </c>
      <c r="O152" s="14" t="e">
        <f t="shared" si="133"/>
        <v>#DIV/0!</v>
      </c>
      <c r="P152" s="14" t="e">
        <f t="shared" si="133"/>
        <v>#DIV/0!</v>
      </c>
      <c r="Q152" s="14" t="e">
        <f t="shared" ref="Q152:Y152" si="135">Q126</f>
        <v>#DIV/0!</v>
      </c>
      <c r="R152" s="14" t="e">
        <f t="shared" si="135"/>
        <v>#DIV/0!</v>
      </c>
      <c r="S152" s="14" t="e">
        <f t="shared" si="135"/>
        <v>#DIV/0!</v>
      </c>
      <c r="T152" s="14" t="e">
        <f t="shared" si="135"/>
        <v>#DIV/0!</v>
      </c>
      <c r="U152" s="14" t="e">
        <f t="shared" si="135"/>
        <v>#DIV/0!</v>
      </c>
      <c r="V152" s="14" t="e">
        <f t="shared" si="135"/>
        <v>#DIV/0!</v>
      </c>
      <c r="W152" s="14" t="e">
        <f t="shared" si="135"/>
        <v>#DIV/0!</v>
      </c>
      <c r="X152" s="14" t="e">
        <f t="shared" si="135"/>
        <v>#DIV/0!</v>
      </c>
      <c r="Y152" s="14" t="e">
        <f t="shared" si="135"/>
        <v>#DIV/0!</v>
      </c>
    </row>
    <row r="153" spans="1:25" hidden="1">
      <c r="A153" s="1" t="s">
        <v>68</v>
      </c>
      <c r="B153" s="29">
        <f t="shared" ref="B153:P153" si="136">SUM(B132:B152)-B148-B149</f>
        <v>13.999875513182614</v>
      </c>
      <c r="C153" s="11">
        <f t="shared" si="136"/>
        <v>13.999627565493252</v>
      </c>
      <c r="D153" s="11">
        <f t="shared" si="136"/>
        <v>13.999745646715802</v>
      </c>
      <c r="E153" s="11">
        <f t="shared" si="136"/>
        <v>13.49986455852537</v>
      </c>
      <c r="F153" s="11">
        <f t="shared" si="136"/>
        <v>13.499841303695041</v>
      </c>
      <c r="G153" s="11" t="e">
        <f t="shared" si="136"/>
        <v>#DIV/0!</v>
      </c>
      <c r="H153" s="11" t="e">
        <f t="shared" si="136"/>
        <v>#DIV/0!</v>
      </c>
      <c r="I153" s="11" t="e">
        <f t="shared" si="136"/>
        <v>#DIV/0!</v>
      </c>
      <c r="J153" s="11" t="e">
        <f t="shared" si="136"/>
        <v>#DIV/0!</v>
      </c>
      <c r="K153" s="11" t="e">
        <f t="shared" si="136"/>
        <v>#DIV/0!</v>
      </c>
      <c r="L153" s="11" t="e">
        <f t="shared" si="136"/>
        <v>#DIV/0!</v>
      </c>
      <c r="M153" s="11" t="e">
        <f t="shared" si="136"/>
        <v>#DIV/0!</v>
      </c>
      <c r="N153" s="11" t="e">
        <f t="shared" si="136"/>
        <v>#DIV/0!</v>
      </c>
      <c r="O153" s="11" t="e">
        <f t="shared" si="136"/>
        <v>#DIV/0!</v>
      </c>
      <c r="P153" s="11" t="e">
        <f t="shared" si="136"/>
        <v>#DIV/0!</v>
      </c>
      <c r="Q153" s="11" t="e">
        <f t="shared" ref="Q153:Y153" si="137">SUM(Q132:Q152)-Q148-Q149</f>
        <v>#DIV/0!</v>
      </c>
      <c r="R153" s="11" t="e">
        <f t="shared" si="137"/>
        <v>#DIV/0!</v>
      </c>
      <c r="S153" s="11" t="e">
        <f t="shared" si="137"/>
        <v>#DIV/0!</v>
      </c>
      <c r="T153" s="11" t="e">
        <f t="shared" si="137"/>
        <v>#DIV/0!</v>
      </c>
      <c r="U153" s="11" t="e">
        <f t="shared" si="137"/>
        <v>#DIV/0!</v>
      </c>
      <c r="V153" s="11" t="e">
        <f t="shared" si="137"/>
        <v>#DIV/0!</v>
      </c>
      <c r="W153" s="11" t="e">
        <f t="shared" si="137"/>
        <v>#DIV/0!</v>
      </c>
      <c r="X153" s="11" t="e">
        <f t="shared" si="137"/>
        <v>#DIV/0!</v>
      </c>
      <c r="Y153" s="11" t="e">
        <f t="shared" si="137"/>
        <v>#DIV/0!</v>
      </c>
    </row>
    <row r="154" spans="1:25" hidden="1"/>
    <row r="155" spans="1:25" s="35" customFormat="1" hidden="1">
      <c r="A155" s="35" t="s">
        <v>89</v>
      </c>
      <c r="B155" s="36"/>
    </row>
    <row r="156" spans="1:25" hidden="1">
      <c r="A156" s="37" t="s">
        <v>90</v>
      </c>
      <c r="B156" s="38"/>
      <c r="C156" s="37"/>
      <c r="D156" s="37"/>
      <c r="E156" s="37"/>
      <c r="F156" s="37"/>
    </row>
    <row r="157" spans="1:25" hidden="1">
      <c r="B157" s="31" t="s">
        <v>41</v>
      </c>
      <c r="C157" s="17" t="s">
        <v>41</v>
      </c>
      <c r="D157" s="17" t="s">
        <v>41</v>
      </c>
      <c r="E157" s="17" t="s">
        <v>41</v>
      </c>
      <c r="F157" s="17" t="s">
        <v>41</v>
      </c>
      <c r="G157" s="17" t="s">
        <v>41</v>
      </c>
      <c r="H157" s="17" t="s">
        <v>41</v>
      </c>
      <c r="I157" s="17" t="s">
        <v>41</v>
      </c>
      <c r="J157" s="17" t="s">
        <v>41</v>
      </c>
      <c r="K157" s="17" t="s">
        <v>41</v>
      </c>
      <c r="L157" s="17" t="s">
        <v>41</v>
      </c>
      <c r="M157" s="17" t="s">
        <v>41</v>
      </c>
      <c r="N157" s="17" t="s">
        <v>41</v>
      </c>
      <c r="O157" s="17" t="s">
        <v>41</v>
      </c>
      <c r="P157" s="17" t="s">
        <v>41</v>
      </c>
      <c r="Q157" s="17" t="s">
        <v>41</v>
      </c>
      <c r="R157" s="17" t="s">
        <v>41</v>
      </c>
      <c r="S157" s="17" t="s">
        <v>41</v>
      </c>
      <c r="T157" s="17" t="s">
        <v>41</v>
      </c>
      <c r="U157" s="17" t="s">
        <v>41</v>
      </c>
      <c r="V157" s="17" t="s">
        <v>41</v>
      </c>
      <c r="W157" s="17" t="s">
        <v>41</v>
      </c>
      <c r="X157" s="17" t="s">
        <v>41</v>
      </c>
      <c r="Y157" s="17" t="s">
        <v>41</v>
      </c>
    </row>
    <row r="158" spans="1:25" hidden="1">
      <c r="A158" s="3" t="s">
        <v>28</v>
      </c>
      <c r="B158" s="29">
        <f t="shared" ref="B158:P161" si="138">B106</f>
        <v>2.9996715551536637</v>
      </c>
      <c r="C158" s="11">
        <f t="shared" si="138"/>
        <v>2.9996414451452984</v>
      </c>
      <c r="D158" s="11">
        <f t="shared" si="138"/>
        <v>2.9995596262115871</v>
      </c>
      <c r="E158" s="11">
        <f t="shared" si="138"/>
        <v>2.9997012760435755</v>
      </c>
      <c r="F158" s="11">
        <f t="shared" si="138"/>
        <v>2.9998442834900159</v>
      </c>
      <c r="G158" s="11" t="e">
        <f t="shared" si="138"/>
        <v>#DIV/0!</v>
      </c>
      <c r="H158" s="11" t="e">
        <f t="shared" si="138"/>
        <v>#DIV/0!</v>
      </c>
      <c r="I158" s="11" t="e">
        <f t="shared" si="138"/>
        <v>#DIV/0!</v>
      </c>
      <c r="J158" s="11" t="e">
        <f t="shared" si="138"/>
        <v>#DIV/0!</v>
      </c>
      <c r="K158" s="11" t="e">
        <f t="shared" si="138"/>
        <v>#DIV/0!</v>
      </c>
      <c r="L158" s="11" t="e">
        <f t="shared" si="138"/>
        <v>#DIV/0!</v>
      </c>
      <c r="M158" s="11" t="e">
        <f t="shared" si="138"/>
        <v>#DIV/0!</v>
      </c>
      <c r="N158" s="11" t="e">
        <f t="shared" si="138"/>
        <v>#DIV/0!</v>
      </c>
      <c r="O158" s="11" t="e">
        <f t="shared" si="138"/>
        <v>#DIV/0!</v>
      </c>
      <c r="P158" s="11" t="e">
        <f t="shared" si="138"/>
        <v>#DIV/0!</v>
      </c>
      <c r="Q158" s="11" t="e">
        <f t="shared" ref="Q158:Y158" si="139">Q106</f>
        <v>#DIV/0!</v>
      </c>
      <c r="R158" s="11" t="e">
        <f t="shared" si="139"/>
        <v>#DIV/0!</v>
      </c>
      <c r="S158" s="11" t="e">
        <f t="shared" si="139"/>
        <v>#DIV/0!</v>
      </c>
      <c r="T158" s="11" t="e">
        <f t="shared" si="139"/>
        <v>#DIV/0!</v>
      </c>
      <c r="U158" s="11" t="e">
        <f t="shared" si="139"/>
        <v>#DIV/0!</v>
      </c>
      <c r="V158" s="11" t="e">
        <f t="shared" si="139"/>
        <v>#DIV/0!</v>
      </c>
      <c r="W158" s="11" t="e">
        <f t="shared" si="139"/>
        <v>#DIV/0!</v>
      </c>
      <c r="X158" s="11" t="e">
        <f t="shared" si="139"/>
        <v>#DIV/0!</v>
      </c>
      <c r="Y158" s="11" t="e">
        <f t="shared" si="139"/>
        <v>#DIV/0!</v>
      </c>
    </row>
    <row r="159" spans="1:25" hidden="1">
      <c r="A159" s="3" t="s">
        <v>30</v>
      </c>
      <c r="B159" s="29">
        <f t="shared" si="138"/>
        <v>0</v>
      </c>
      <c r="C159" s="11">
        <f t="shared" si="138"/>
        <v>0</v>
      </c>
      <c r="D159" s="11">
        <f t="shared" si="138"/>
        <v>0</v>
      </c>
      <c r="E159" s="11">
        <f t="shared" si="138"/>
        <v>0</v>
      </c>
      <c r="F159" s="11">
        <f t="shared" si="138"/>
        <v>0</v>
      </c>
      <c r="G159" s="11" t="e">
        <f t="shared" si="138"/>
        <v>#DIV/0!</v>
      </c>
      <c r="H159" s="11" t="e">
        <f t="shared" si="138"/>
        <v>#DIV/0!</v>
      </c>
      <c r="I159" s="11" t="e">
        <f t="shared" si="138"/>
        <v>#DIV/0!</v>
      </c>
      <c r="J159" s="11" t="e">
        <f t="shared" si="138"/>
        <v>#DIV/0!</v>
      </c>
      <c r="K159" s="11" t="e">
        <f t="shared" si="138"/>
        <v>#DIV/0!</v>
      </c>
      <c r="L159" s="11" t="e">
        <f t="shared" si="138"/>
        <v>#DIV/0!</v>
      </c>
      <c r="M159" s="11" t="e">
        <f t="shared" si="138"/>
        <v>#DIV/0!</v>
      </c>
      <c r="N159" s="11" t="e">
        <f t="shared" si="138"/>
        <v>#DIV/0!</v>
      </c>
      <c r="O159" s="11" t="e">
        <f t="shared" si="138"/>
        <v>#DIV/0!</v>
      </c>
      <c r="P159" s="11" t="e">
        <f t="shared" si="138"/>
        <v>#DIV/0!</v>
      </c>
      <c r="Q159" s="11" t="e">
        <f t="shared" ref="Q159:Y159" si="140">Q107</f>
        <v>#DIV/0!</v>
      </c>
      <c r="R159" s="11" t="e">
        <f t="shared" si="140"/>
        <v>#DIV/0!</v>
      </c>
      <c r="S159" s="11" t="e">
        <f t="shared" si="140"/>
        <v>#DIV/0!</v>
      </c>
      <c r="T159" s="11" t="e">
        <f t="shared" si="140"/>
        <v>#DIV/0!</v>
      </c>
      <c r="U159" s="11" t="e">
        <f t="shared" si="140"/>
        <v>#DIV/0!</v>
      </c>
      <c r="V159" s="11" t="e">
        <f t="shared" si="140"/>
        <v>#DIV/0!</v>
      </c>
      <c r="W159" s="11" t="e">
        <f t="shared" si="140"/>
        <v>#DIV/0!</v>
      </c>
      <c r="X159" s="11" t="e">
        <f t="shared" si="140"/>
        <v>#DIV/0!</v>
      </c>
      <c r="Y159" s="11" t="e">
        <f t="shared" si="140"/>
        <v>#DIV/0!</v>
      </c>
    </row>
    <row r="160" spans="1:25" hidden="1">
      <c r="A160" s="3" t="s">
        <v>0</v>
      </c>
      <c r="B160" s="29">
        <f t="shared" si="138"/>
        <v>2.0004079160578998</v>
      </c>
      <c r="C160" s="11">
        <f t="shared" si="138"/>
        <v>1.9999722406959104</v>
      </c>
      <c r="D160" s="11">
        <f t="shared" si="138"/>
        <v>2.0003720410084291</v>
      </c>
      <c r="E160" s="11">
        <f t="shared" si="138"/>
        <v>1.000326564963592</v>
      </c>
      <c r="F160" s="11">
        <f t="shared" si="138"/>
        <v>0.9999940404100488</v>
      </c>
      <c r="G160" s="11" t="e">
        <f t="shared" si="138"/>
        <v>#DIV/0!</v>
      </c>
      <c r="H160" s="11" t="e">
        <f t="shared" si="138"/>
        <v>#DIV/0!</v>
      </c>
      <c r="I160" s="11" t="e">
        <f t="shared" si="138"/>
        <v>#DIV/0!</v>
      </c>
      <c r="J160" s="11" t="e">
        <f t="shared" si="138"/>
        <v>#DIV/0!</v>
      </c>
      <c r="K160" s="11" t="e">
        <f t="shared" si="138"/>
        <v>#DIV/0!</v>
      </c>
      <c r="L160" s="11" t="e">
        <f t="shared" si="138"/>
        <v>#DIV/0!</v>
      </c>
      <c r="M160" s="11" t="e">
        <f t="shared" si="138"/>
        <v>#DIV/0!</v>
      </c>
      <c r="N160" s="11" t="e">
        <f t="shared" si="138"/>
        <v>#DIV/0!</v>
      </c>
      <c r="O160" s="11" t="e">
        <f t="shared" si="138"/>
        <v>#DIV/0!</v>
      </c>
      <c r="P160" s="11" t="e">
        <f t="shared" si="138"/>
        <v>#DIV/0!</v>
      </c>
      <c r="Q160" s="11" t="e">
        <f t="shared" ref="Q160:Y160" si="141">Q108</f>
        <v>#DIV/0!</v>
      </c>
      <c r="R160" s="11" t="e">
        <f t="shared" si="141"/>
        <v>#DIV/0!</v>
      </c>
      <c r="S160" s="11" t="e">
        <f t="shared" si="141"/>
        <v>#DIV/0!</v>
      </c>
      <c r="T160" s="11" t="e">
        <f t="shared" si="141"/>
        <v>#DIV/0!</v>
      </c>
      <c r="U160" s="11" t="e">
        <f t="shared" si="141"/>
        <v>#DIV/0!</v>
      </c>
      <c r="V160" s="11" t="e">
        <f t="shared" si="141"/>
        <v>#DIV/0!</v>
      </c>
      <c r="W160" s="11" t="e">
        <f t="shared" si="141"/>
        <v>#DIV/0!</v>
      </c>
      <c r="X160" s="11" t="e">
        <f t="shared" si="141"/>
        <v>#DIV/0!</v>
      </c>
      <c r="Y160" s="11" t="e">
        <f t="shared" si="141"/>
        <v>#DIV/0!</v>
      </c>
    </row>
    <row r="161" spans="1:25" hidden="1">
      <c r="A161" s="3" t="s">
        <v>104</v>
      </c>
      <c r="B161" s="29">
        <f t="shared" si="138"/>
        <v>0</v>
      </c>
      <c r="C161" s="11">
        <f t="shared" si="138"/>
        <v>0</v>
      </c>
      <c r="D161" s="11">
        <f t="shared" si="138"/>
        <v>0</v>
      </c>
      <c r="E161" s="11">
        <f t="shared" si="138"/>
        <v>0</v>
      </c>
      <c r="F161" s="11">
        <f t="shared" si="138"/>
        <v>0</v>
      </c>
      <c r="G161" s="11" t="e">
        <f t="shared" si="138"/>
        <v>#DIV/0!</v>
      </c>
      <c r="H161" s="11" t="e">
        <f t="shared" si="138"/>
        <v>#DIV/0!</v>
      </c>
      <c r="I161" s="11" t="e">
        <f t="shared" si="138"/>
        <v>#DIV/0!</v>
      </c>
      <c r="J161" s="11" t="e">
        <f t="shared" si="138"/>
        <v>#DIV/0!</v>
      </c>
      <c r="K161" s="11" t="e">
        <f t="shared" si="138"/>
        <v>#DIV/0!</v>
      </c>
      <c r="L161" s="11" t="e">
        <f t="shared" si="138"/>
        <v>#DIV/0!</v>
      </c>
      <c r="M161" s="11" t="e">
        <f t="shared" si="138"/>
        <v>#DIV/0!</v>
      </c>
      <c r="N161" s="11" t="e">
        <f t="shared" si="138"/>
        <v>#DIV/0!</v>
      </c>
      <c r="O161" s="11" t="e">
        <f t="shared" si="138"/>
        <v>#DIV/0!</v>
      </c>
      <c r="P161" s="11" t="e">
        <f t="shared" si="138"/>
        <v>#DIV/0!</v>
      </c>
      <c r="Q161" s="11" t="e">
        <f t="shared" ref="Q161:Y161" si="142">Q109</f>
        <v>#DIV/0!</v>
      </c>
      <c r="R161" s="11" t="e">
        <f t="shared" si="142"/>
        <v>#DIV/0!</v>
      </c>
      <c r="S161" s="11" t="e">
        <f t="shared" si="142"/>
        <v>#DIV/0!</v>
      </c>
      <c r="T161" s="11" t="e">
        <f t="shared" si="142"/>
        <v>#DIV/0!</v>
      </c>
      <c r="U161" s="11" t="e">
        <f t="shared" si="142"/>
        <v>#DIV/0!</v>
      </c>
      <c r="V161" s="11" t="e">
        <f t="shared" si="142"/>
        <v>#DIV/0!</v>
      </c>
      <c r="W161" s="11" t="e">
        <f t="shared" si="142"/>
        <v>#DIV/0!</v>
      </c>
      <c r="X161" s="11" t="e">
        <f t="shared" si="142"/>
        <v>#DIV/0!</v>
      </c>
      <c r="Y161" s="11" t="e">
        <f t="shared" si="142"/>
        <v>#DIV/0!</v>
      </c>
    </row>
    <row r="162" spans="1:25" hidden="1">
      <c r="A162" s="3" t="s">
        <v>11</v>
      </c>
      <c r="B162" s="29">
        <f t="shared" ref="B162:P162" si="143">IF(B111&gt;0,B110,B110-B163)</f>
        <v>0</v>
      </c>
      <c r="C162" s="11">
        <f t="shared" si="143"/>
        <v>4.9996414451452962</v>
      </c>
      <c r="D162" s="11">
        <f t="shared" si="143"/>
        <v>2.4992246102490339</v>
      </c>
      <c r="E162" s="11">
        <f t="shared" si="143"/>
        <v>4.9997012760435728</v>
      </c>
      <c r="F162" s="11">
        <f t="shared" si="143"/>
        <v>0</v>
      </c>
      <c r="G162" s="11" t="e">
        <f t="shared" si="143"/>
        <v>#DIV/0!</v>
      </c>
      <c r="H162" s="11" t="e">
        <f t="shared" si="143"/>
        <v>#DIV/0!</v>
      </c>
      <c r="I162" s="11" t="e">
        <f t="shared" si="143"/>
        <v>#DIV/0!</v>
      </c>
      <c r="J162" s="11" t="e">
        <f t="shared" si="143"/>
        <v>#DIV/0!</v>
      </c>
      <c r="K162" s="11" t="e">
        <f t="shared" si="143"/>
        <v>#DIV/0!</v>
      </c>
      <c r="L162" s="11" t="e">
        <f t="shared" si="143"/>
        <v>#DIV/0!</v>
      </c>
      <c r="M162" s="11" t="e">
        <f t="shared" si="143"/>
        <v>#DIV/0!</v>
      </c>
      <c r="N162" s="11" t="e">
        <f t="shared" si="143"/>
        <v>#DIV/0!</v>
      </c>
      <c r="O162" s="11" t="e">
        <f t="shared" si="143"/>
        <v>#DIV/0!</v>
      </c>
      <c r="P162" s="11" t="e">
        <f t="shared" si="143"/>
        <v>#DIV/0!</v>
      </c>
      <c r="Q162" s="11" t="e">
        <f t="shared" ref="Q162:Y162" si="144">IF(Q111&gt;0,Q110,Q110-Q163)</f>
        <v>#DIV/0!</v>
      </c>
      <c r="R162" s="11" t="e">
        <f t="shared" si="144"/>
        <v>#DIV/0!</v>
      </c>
      <c r="S162" s="11" t="e">
        <f t="shared" si="144"/>
        <v>#DIV/0!</v>
      </c>
      <c r="T162" s="11" t="e">
        <f t="shared" si="144"/>
        <v>#DIV/0!</v>
      </c>
      <c r="U162" s="11" t="e">
        <f t="shared" si="144"/>
        <v>#DIV/0!</v>
      </c>
      <c r="V162" s="11" t="e">
        <f t="shared" si="144"/>
        <v>#DIV/0!</v>
      </c>
      <c r="W162" s="11" t="e">
        <f t="shared" si="144"/>
        <v>#DIV/0!</v>
      </c>
      <c r="X162" s="11" t="e">
        <f t="shared" si="144"/>
        <v>#DIV/0!</v>
      </c>
      <c r="Y162" s="11" t="e">
        <f t="shared" si="144"/>
        <v>#DIV/0!</v>
      </c>
    </row>
    <row r="163" spans="1:25" hidden="1">
      <c r="A163" s="3" t="s">
        <v>13</v>
      </c>
      <c r="B163" s="29">
        <f t="shared" ref="B163:N163" si="145">IF(B111&gt;0,B111,IF(B153&lt;14,   IF(2*(14-B153)&lt;=B110,2*(14-B153),B110),0))</f>
        <v>0</v>
      </c>
      <c r="C163" s="11">
        <f t="shared" si="145"/>
        <v>7.4486901349501977E-4</v>
      </c>
      <c r="D163" s="11">
        <f t="shared" si="145"/>
        <v>5.0870656839663297E-4</v>
      </c>
      <c r="E163" s="11">
        <f t="shared" si="145"/>
        <v>1.000270882949259</v>
      </c>
      <c r="F163" s="11">
        <f t="shared" si="145"/>
        <v>1.000103975701311</v>
      </c>
      <c r="G163" s="11" t="e">
        <f t="shared" si="145"/>
        <v>#DIV/0!</v>
      </c>
      <c r="H163" s="11" t="e">
        <f t="shared" si="145"/>
        <v>#DIV/0!</v>
      </c>
      <c r="I163" s="11" t="e">
        <f t="shared" si="145"/>
        <v>#DIV/0!</v>
      </c>
      <c r="J163" s="11" t="e">
        <f t="shared" si="145"/>
        <v>#DIV/0!</v>
      </c>
      <c r="K163" s="11" t="e">
        <f t="shared" si="145"/>
        <v>#DIV/0!</v>
      </c>
      <c r="L163" s="11" t="e">
        <f t="shared" si="145"/>
        <v>#DIV/0!</v>
      </c>
      <c r="M163" s="11" t="e">
        <f t="shared" si="145"/>
        <v>#DIV/0!</v>
      </c>
      <c r="N163" s="11" t="e">
        <f t="shared" si="145"/>
        <v>#DIV/0!</v>
      </c>
      <c r="O163" s="11" t="e">
        <f>IF(O111&gt;0,O111,IF(O153&lt;14,   IF(2*(14-O153)&lt;=O110,2*(14-O153),O110),0))</f>
        <v>#DIV/0!</v>
      </c>
      <c r="P163" s="11" t="e">
        <f>IF(P111&gt;0,P111,IF(P153&lt;14,   IF(2*(14-P153)&lt;=P110,2*(14-P153),P110),0))</f>
        <v>#DIV/0!</v>
      </c>
      <c r="Q163" s="11" t="e">
        <f t="shared" ref="Q163:Y163" si="146">IF(Q111&gt;0,Q111,IF(Q153&lt;14,   IF(2*(14-Q153)&lt;=Q110,2*(14-Q153),Q110),0))</f>
        <v>#DIV/0!</v>
      </c>
      <c r="R163" s="11" t="e">
        <f t="shared" si="146"/>
        <v>#DIV/0!</v>
      </c>
      <c r="S163" s="11" t="e">
        <f t="shared" si="146"/>
        <v>#DIV/0!</v>
      </c>
      <c r="T163" s="11" t="e">
        <f t="shared" si="146"/>
        <v>#DIV/0!</v>
      </c>
      <c r="U163" s="11" t="e">
        <f t="shared" si="146"/>
        <v>#DIV/0!</v>
      </c>
      <c r="V163" s="11" t="e">
        <f t="shared" si="146"/>
        <v>#DIV/0!</v>
      </c>
      <c r="W163" s="11" t="e">
        <f t="shared" si="146"/>
        <v>#DIV/0!</v>
      </c>
      <c r="X163" s="11" t="e">
        <f t="shared" si="146"/>
        <v>#DIV/0!</v>
      </c>
      <c r="Y163" s="11" t="e">
        <f t="shared" si="146"/>
        <v>#DIV/0!</v>
      </c>
    </row>
    <row r="164" spans="1:25" hidden="1">
      <c r="A164" s="3" t="s">
        <v>19</v>
      </c>
      <c r="B164" s="29">
        <f t="shared" ref="B164:P173" si="147">B112</f>
        <v>0</v>
      </c>
      <c r="C164" s="11">
        <f t="shared" si="147"/>
        <v>0</v>
      </c>
      <c r="D164" s="11">
        <f t="shared" si="147"/>
        <v>0</v>
      </c>
      <c r="E164" s="11">
        <f t="shared" si="147"/>
        <v>0</v>
      </c>
      <c r="F164" s="11">
        <f t="shared" si="147"/>
        <v>0</v>
      </c>
      <c r="G164" s="11" t="e">
        <f t="shared" si="147"/>
        <v>#DIV/0!</v>
      </c>
      <c r="H164" s="11" t="e">
        <f t="shared" si="147"/>
        <v>#DIV/0!</v>
      </c>
      <c r="I164" s="11" t="e">
        <f t="shared" si="147"/>
        <v>#DIV/0!</v>
      </c>
      <c r="J164" s="11" t="e">
        <f t="shared" si="147"/>
        <v>#DIV/0!</v>
      </c>
      <c r="K164" s="11" t="e">
        <f t="shared" si="147"/>
        <v>#DIV/0!</v>
      </c>
      <c r="L164" s="11" t="e">
        <f t="shared" si="147"/>
        <v>#DIV/0!</v>
      </c>
      <c r="M164" s="11" t="e">
        <f t="shared" si="147"/>
        <v>#DIV/0!</v>
      </c>
      <c r="N164" s="11" t="e">
        <f t="shared" si="147"/>
        <v>#DIV/0!</v>
      </c>
      <c r="O164" s="11" t="e">
        <f t="shared" si="147"/>
        <v>#DIV/0!</v>
      </c>
      <c r="P164" s="11" t="e">
        <f t="shared" si="147"/>
        <v>#DIV/0!</v>
      </c>
      <c r="Q164" s="11" t="e">
        <f t="shared" ref="Q164:Y164" si="148">Q112</f>
        <v>#DIV/0!</v>
      </c>
      <c r="R164" s="11" t="e">
        <f t="shared" si="148"/>
        <v>#DIV/0!</v>
      </c>
      <c r="S164" s="11" t="e">
        <f t="shared" si="148"/>
        <v>#DIV/0!</v>
      </c>
      <c r="T164" s="11" t="e">
        <f t="shared" si="148"/>
        <v>#DIV/0!</v>
      </c>
      <c r="U164" s="11" t="e">
        <f t="shared" si="148"/>
        <v>#DIV/0!</v>
      </c>
      <c r="V164" s="11" t="e">
        <f t="shared" si="148"/>
        <v>#DIV/0!</v>
      </c>
      <c r="W164" s="11" t="e">
        <f t="shared" si="148"/>
        <v>#DIV/0!</v>
      </c>
      <c r="X164" s="11" t="e">
        <f t="shared" si="148"/>
        <v>#DIV/0!</v>
      </c>
      <c r="Y164" s="11" t="e">
        <f t="shared" si="148"/>
        <v>#DIV/0!</v>
      </c>
    </row>
    <row r="165" spans="1:25" hidden="1">
      <c r="A165" s="3" t="s">
        <v>17</v>
      </c>
      <c r="B165" s="29">
        <f t="shared" si="147"/>
        <v>4.9999205287884365</v>
      </c>
      <c r="C165" s="11">
        <f t="shared" si="147"/>
        <v>0</v>
      </c>
      <c r="D165" s="11">
        <f t="shared" si="147"/>
        <v>2.5003350159625533</v>
      </c>
      <c r="E165" s="11">
        <f t="shared" si="147"/>
        <v>0</v>
      </c>
      <c r="F165" s="11">
        <f t="shared" si="147"/>
        <v>5.0000577003986244</v>
      </c>
      <c r="G165" s="11" t="e">
        <f t="shared" si="147"/>
        <v>#DIV/0!</v>
      </c>
      <c r="H165" s="11" t="e">
        <f t="shared" si="147"/>
        <v>#DIV/0!</v>
      </c>
      <c r="I165" s="11" t="e">
        <f t="shared" si="147"/>
        <v>#DIV/0!</v>
      </c>
      <c r="J165" s="11" t="e">
        <f t="shared" si="147"/>
        <v>#DIV/0!</v>
      </c>
      <c r="K165" s="11" t="e">
        <f t="shared" si="147"/>
        <v>#DIV/0!</v>
      </c>
      <c r="L165" s="11" t="e">
        <f t="shared" si="147"/>
        <v>#DIV/0!</v>
      </c>
      <c r="M165" s="11" t="e">
        <f t="shared" si="147"/>
        <v>#DIV/0!</v>
      </c>
      <c r="N165" s="11" t="e">
        <f t="shared" si="147"/>
        <v>#DIV/0!</v>
      </c>
      <c r="O165" s="11" t="e">
        <f t="shared" si="147"/>
        <v>#DIV/0!</v>
      </c>
      <c r="P165" s="11" t="e">
        <f t="shared" si="147"/>
        <v>#DIV/0!</v>
      </c>
      <c r="Q165" s="11" t="e">
        <f t="shared" ref="Q165:Y165" si="149">Q113</f>
        <v>#DIV/0!</v>
      </c>
      <c r="R165" s="11" t="e">
        <f t="shared" si="149"/>
        <v>#DIV/0!</v>
      </c>
      <c r="S165" s="11" t="e">
        <f t="shared" si="149"/>
        <v>#DIV/0!</v>
      </c>
      <c r="T165" s="11" t="e">
        <f t="shared" si="149"/>
        <v>#DIV/0!</v>
      </c>
      <c r="U165" s="11" t="e">
        <f t="shared" si="149"/>
        <v>#DIV/0!</v>
      </c>
      <c r="V165" s="11" t="e">
        <f t="shared" si="149"/>
        <v>#DIV/0!</v>
      </c>
      <c r="W165" s="11" t="e">
        <f t="shared" si="149"/>
        <v>#DIV/0!</v>
      </c>
      <c r="X165" s="11" t="e">
        <f t="shared" si="149"/>
        <v>#DIV/0!</v>
      </c>
      <c r="Y165" s="11" t="e">
        <f t="shared" si="149"/>
        <v>#DIV/0!</v>
      </c>
    </row>
    <row r="166" spans="1:25" hidden="1">
      <c r="A166" s="3" t="s">
        <v>4</v>
      </c>
      <c r="B166" s="29">
        <f t="shared" si="147"/>
        <v>0</v>
      </c>
      <c r="C166" s="11">
        <f t="shared" si="147"/>
        <v>0</v>
      </c>
      <c r="D166" s="11">
        <f t="shared" si="147"/>
        <v>0</v>
      </c>
      <c r="E166" s="11">
        <f t="shared" si="147"/>
        <v>0</v>
      </c>
      <c r="F166" s="11">
        <f t="shared" si="147"/>
        <v>0</v>
      </c>
      <c r="G166" s="11" t="e">
        <f t="shared" si="147"/>
        <v>#DIV/0!</v>
      </c>
      <c r="H166" s="11" t="e">
        <f t="shared" si="147"/>
        <v>#DIV/0!</v>
      </c>
      <c r="I166" s="11" t="e">
        <f t="shared" si="147"/>
        <v>#DIV/0!</v>
      </c>
      <c r="J166" s="11" t="e">
        <f t="shared" si="147"/>
        <v>#DIV/0!</v>
      </c>
      <c r="K166" s="11" t="e">
        <f t="shared" si="147"/>
        <v>#DIV/0!</v>
      </c>
      <c r="L166" s="11" t="e">
        <f t="shared" si="147"/>
        <v>#DIV/0!</v>
      </c>
      <c r="M166" s="11" t="e">
        <f t="shared" si="147"/>
        <v>#DIV/0!</v>
      </c>
      <c r="N166" s="11" t="e">
        <f t="shared" si="147"/>
        <v>#DIV/0!</v>
      </c>
      <c r="O166" s="11" t="e">
        <f t="shared" si="147"/>
        <v>#DIV/0!</v>
      </c>
      <c r="P166" s="11" t="e">
        <f t="shared" si="147"/>
        <v>#DIV/0!</v>
      </c>
      <c r="Q166" s="11" t="e">
        <f t="shared" ref="Q166:Y166" si="150">Q114</f>
        <v>#DIV/0!</v>
      </c>
      <c r="R166" s="11" t="e">
        <f t="shared" si="150"/>
        <v>#DIV/0!</v>
      </c>
      <c r="S166" s="11" t="e">
        <f t="shared" si="150"/>
        <v>#DIV/0!</v>
      </c>
      <c r="T166" s="11" t="e">
        <f t="shared" si="150"/>
        <v>#DIV/0!</v>
      </c>
      <c r="U166" s="11" t="e">
        <f t="shared" si="150"/>
        <v>#DIV/0!</v>
      </c>
      <c r="V166" s="11" t="e">
        <f t="shared" si="150"/>
        <v>#DIV/0!</v>
      </c>
      <c r="W166" s="11" t="e">
        <f t="shared" si="150"/>
        <v>#DIV/0!</v>
      </c>
      <c r="X166" s="11" t="e">
        <f t="shared" si="150"/>
        <v>#DIV/0!</v>
      </c>
      <c r="Y166" s="11" t="e">
        <f t="shared" si="150"/>
        <v>#DIV/0!</v>
      </c>
    </row>
    <row r="167" spans="1:25" hidden="1">
      <c r="A167" s="5" t="s">
        <v>21</v>
      </c>
      <c r="B167" s="29">
        <f t="shared" si="147"/>
        <v>0</v>
      </c>
      <c r="C167" s="11">
        <f t="shared" si="147"/>
        <v>0</v>
      </c>
      <c r="D167" s="11">
        <f t="shared" si="147"/>
        <v>0</v>
      </c>
      <c r="E167" s="11">
        <f t="shared" si="147"/>
        <v>0</v>
      </c>
      <c r="F167" s="11">
        <f t="shared" si="147"/>
        <v>0</v>
      </c>
      <c r="G167" s="11" t="e">
        <f t="shared" si="147"/>
        <v>#DIV/0!</v>
      </c>
      <c r="H167" s="11" t="e">
        <f t="shared" si="147"/>
        <v>#DIV/0!</v>
      </c>
      <c r="I167" s="11" t="e">
        <f t="shared" si="147"/>
        <v>#DIV/0!</v>
      </c>
      <c r="J167" s="11" t="e">
        <f t="shared" si="147"/>
        <v>#DIV/0!</v>
      </c>
      <c r="K167" s="11" t="e">
        <f t="shared" si="147"/>
        <v>#DIV/0!</v>
      </c>
      <c r="L167" s="11" t="e">
        <f t="shared" si="147"/>
        <v>#DIV/0!</v>
      </c>
      <c r="M167" s="11" t="e">
        <f t="shared" si="147"/>
        <v>#DIV/0!</v>
      </c>
      <c r="N167" s="11" t="e">
        <f t="shared" si="147"/>
        <v>#DIV/0!</v>
      </c>
      <c r="O167" s="11" t="e">
        <f t="shared" si="147"/>
        <v>#DIV/0!</v>
      </c>
      <c r="P167" s="11" t="e">
        <f t="shared" si="147"/>
        <v>#DIV/0!</v>
      </c>
      <c r="Q167" s="11" t="e">
        <f t="shared" ref="Q167:Y167" si="151">Q115</f>
        <v>#DIV/0!</v>
      </c>
      <c r="R167" s="11" t="e">
        <f t="shared" si="151"/>
        <v>#DIV/0!</v>
      </c>
      <c r="S167" s="11" t="e">
        <f t="shared" si="151"/>
        <v>#DIV/0!</v>
      </c>
      <c r="T167" s="11" t="e">
        <f t="shared" si="151"/>
        <v>#DIV/0!</v>
      </c>
      <c r="U167" s="11" t="e">
        <f t="shared" si="151"/>
        <v>#DIV/0!</v>
      </c>
      <c r="V167" s="11" t="e">
        <f t="shared" si="151"/>
        <v>#DIV/0!</v>
      </c>
      <c r="W167" s="11" t="e">
        <f t="shared" si="151"/>
        <v>#DIV/0!</v>
      </c>
      <c r="X167" s="11" t="e">
        <f t="shared" si="151"/>
        <v>#DIV/0!</v>
      </c>
      <c r="Y167" s="11" t="e">
        <f t="shared" si="151"/>
        <v>#DIV/0!</v>
      </c>
    </row>
    <row r="168" spans="1:25" hidden="1">
      <c r="A168" s="5" t="s">
        <v>15</v>
      </c>
      <c r="B168" s="29">
        <f t="shared" si="147"/>
        <v>0</v>
      </c>
      <c r="C168" s="11">
        <f t="shared" si="147"/>
        <v>0</v>
      </c>
      <c r="D168" s="11">
        <f t="shared" si="147"/>
        <v>0</v>
      </c>
      <c r="E168" s="11">
        <f t="shared" si="147"/>
        <v>0</v>
      </c>
      <c r="F168" s="11">
        <f t="shared" si="147"/>
        <v>0</v>
      </c>
      <c r="G168" s="11" t="e">
        <f t="shared" si="147"/>
        <v>#DIV/0!</v>
      </c>
      <c r="H168" s="11" t="e">
        <f t="shared" si="147"/>
        <v>#DIV/0!</v>
      </c>
      <c r="I168" s="11" t="e">
        <f t="shared" si="147"/>
        <v>#DIV/0!</v>
      </c>
      <c r="J168" s="11" t="e">
        <f t="shared" si="147"/>
        <v>#DIV/0!</v>
      </c>
      <c r="K168" s="11" t="e">
        <f t="shared" si="147"/>
        <v>#DIV/0!</v>
      </c>
      <c r="L168" s="11" t="e">
        <f t="shared" si="147"/>
        <v>#DIV/0!</v>
      </c>
      <c r="M168" s="11" t="e">
        <f t="shared" si="147"/>
        <v>#DIV/0!</v>
      </c>
      <c r="N168" s="11" t="e">
        <f t="shared" si="147"/>
        <v>#DIV/0!</v>
      </c>
      <c r="O168" s="11" t="e">
        <f t="shared" si="147"/>
        <v>#DIV/0!</v>
      </c>
      <c r="P168" s="11" t="e">
        <f t="shared" si="147"/>
        <v>#DIV/0!</v>
      </c>
      <c r="Q168" s="11" t="e">
        <f t="shared" ref="Q168:Y168" si="152">Q116</f>
        <v>#DIV/0!</v>
      </c>
      <c r="R168" s="11" t="e">
        <f t="shared" si="152"/>
        <v>#DIV/0!</v>
      </c>
      <c r="S168" s="11" t="e">
        <f t="shared" si="152"/>
        <v>#DIV/0!</v>
      </c>
      <c r="T168" s="11" t="e">
        <f t="shared" si="152"/>
        <v>#DIV/0!</v>
      </c>
      <c r="U168" s="11" t="e">
        <f t="shared" si="152"/>
        <v>#DIV/0!</v>
      </c>
      <c r="V168" s="11" t="e">
        <f t="shared" si="152"/>
        <v>#DIV/0!</v>
      </c>
      <c r="W168" s="11" t="e">
        <f t="shared" si="152"/>
        <v>#DIV/0!</v>
      </c>
      <c r="X168" s="11" t="e">
        <f t="shared" si="152"/>
        <v>#DIV/0!</v>
      </c>
      <c r="Y168" s="11" t="e">
        <f t="shared" si="152"/>
        <v>#DIV/0!</v>
      </c>
    </row>
    <row r="169" spans="1:25" hidden="1">
      <c r="A169" s="5" t="s">
        <v>2</v>
      </c>
      <c r="B169" s="29">
        <f t="shared" si="147"/>
        <v>0</v>
      </c>
      <c r="C169" s="11">
        <f t="shared" si="147"/>
        <v>0</v>
      </c>
      <c r="D169" s="11">
        <f t="shared" si="147"/>
        <v>0</v>
      </c>
      <c r="E169" s="11">
        <f t="shared" si="147"/>
        <v>0</v>
      </c>
      <c r="F169" s="11">
        <f t="shared" si="147"/>
        <v>0</v>
      </c>
      <c r="G169" s="11" t="e">
        <f t="shared" si="147"/>
        <v>#DIV/0!</v>
      </c>
      <c r="H169" s="11" t="e">
        <f t="shared" si="147"/>
        <v>#DIV/0!</v>
      </c>
      <c r="I169" s="11" t="e">
        <f t="shared" si="147"/>
        <v>#DIV/0!</v>
      </c>
      <c r="J169" s="11" t="e">
        <f t="shared" si="147"/>
        <v>#DIV/0!</v>
      </c>
      <c r="K169" s="11" t="e">
        <f t="shared" si="147"/>
        <v>#DIV/0!</v>
      </c>
      <c r="L169" s="11" t="e">
        <f t="shared" si="147"/>
        <v>#DIV/0!</v>
      </c>
      <c r="M169" s="11" t="e">
        <f t="shared" si="147"/>
        <v>#DIV/0!</v>
      </c>
      <c r="N169" s="11" t="e">
        <f t="shared" si="147"/>
        <v>#DIV/0!</v>
      </c>
      <c r="O169" s="11" t="e">
        <f t="shared" si="147"/>
        <v>#DIV/0!</v>
      </c>
      <c r="P169" s="11" t="e">
        <f t="shared" si="147"/>
        <v>#DIV/0!</v>
      </c>
      <c r="Q169" s="11" t="e">
        <f t="shared" ref="Q169:Y169" si="153">Q117</f>
        <v>#DIV/0!</v>
      </c>
      <c r="R169" s="11" t="e">
        <f t="shared" si="153"/>
        <v>#DIV/0!</v>
      </c>
      <c r="S169" s="11" t="e">
        <f t="shared" si="153"/>
        <v>#DIV/0!</v>
      </c>
      <c r="T169" s="11" t="e">
        <f t="shared" si="153"/>
        <v>#DIV/0!</v>
      </c>
      <c r="U169" s="11" t="e">
        <f t="shared" si="153"/>
        <v>#DIV/0!</v>
      </c>
      <c r="V169" s="11" t="e">
        <f t="shared" si="153"/>
        <v>#DIV/0!</v>
      </c>
      <c r="W169" s="11" t="e">
        <f t="shared" si="153"/>
        <v>#DIV/0!</v>
      </c>
      <c r="X169" s="11" t="e">
        <f t="shared" si="153"/>
        <v>#DIV/0!</v>
      </c>
      <c r="Y169" s="11" t="e">
        <f t="shared" si="153"/>
        <v>#DIV/0!</v>
      </c>
    </row>
    <row r="170" spans="1:25" hidden="1">
      <c r="A170" s="5" t="s">
        <v>108</v>
      </c>
      <c r="B170" s="29">
        <f t="shared" si="147"/>
        <v>0</v>
      </c>
      <c r="C170" s="11">
        <f t="shared" si="147"/>
        <v>0</v>
      </c>
      <c r="D170" s="11">
        <f t="shared" si="147"/>
        <v>0</v>
      </c>
      <c r="E170" s="11">
        <f t="shared" si="147"/>
        <v>0</v>
      </c>
      <c r="F170" s="11">
        <f t="shared" si="147"/>
        <v>0</v>
      </c>
      <c r="G170" s="11" t="e">
        <f t="shared" si="147"/>
        <v>#DIV/0!</v>
      </c>
      <c r="H170" s="11" t="e">
        <f t="shared" si="147"/>
        <v>#DIV/0!</v>
      </c>
      <c r="I170" s="11" t="e">
        <f t="shared" si="147"/>
        <v>#DIV/0!</v>
      </c>
      <c r="J170" s="11" t="e">
        <f t="shared" si="147"/>
        <v>#DIV/0!</v>
      </c>
      <c r="K170" s="11" t="e">
        <f t="shared" si="147"/>
        <v>#DIV/0!</v>
      </c>
      <c r="L170" s="11" t="e">
        <f t="shared" si="147"/>
        <v>#DIV/0!</v>
      </c>
      <c r="M170" s="11" t="e">
        <f t="shared" si="147"/>
        <v>#DIV/0!</v>
      </c>
      <c r="N170" s="11" t="e">
        <f t="shared" si="147"/>
        <v>#DIV/0!</v>
      </c>
      <c r="O170" s="11" t="e">
        <f t="shared" si="147"/>
        <v>#DIV/0!</v>
      </c>
      <c r="P170" s="11" t="e">
        <f t="shared" si="147"/>
        <v>#DIV/0!</v>
      </c>
      <c r="Q170" s="11" t="e">
        <f t="shared" ref="Q170:Y170" si="154">Q118</f>
        <v>#DIV/0!</v>
      </c>
      <c r="R170" s="11" t="e">
        <f t="shared" si="154"/>
        <v>#DIV/0!</v>
      </c>
      <c r="S170" s="11" t="e">
        <f t="shared" si="154"/>
        <v>#DIV/0!</v>
      </c>
      <c r="T170" s="11" t="e">
        <f t="shared" si="154"/>
        <v>#DIV/0!</v>
      </c>
      <c r="U170" s="11" t="e">
        <f t="shared" si="154"/>
        <v>#DIV/0!</v>
      </c>
      <c r="V170" s="11" t="e">
        <f t="shared" si="154"/>
        <v>#DIV/0!</v>
      </c>
      <c r="W170" s="11" t="e">
        <f t="shared" si="154"/>
        <v>#DIV/0!</v>
      </c>
      <c r="X170" s="11" t="e">
        <f t="shared" si="154"/>
        <v>#DIV/0!</v>
      </c>
      <c r="Y170" s="11" t="e">
        <f t="shared" si="154"/>
        <v>#DIV/0!</v>
      </c>
    </row>
    <row r="171" spans="1:25" hidden="1">
      <c r="A171" s="5" t="s">
        <v>26</v>
      </c>
      <c r="B171" s="29">
        <f t="shared" si="147"/>
        <v>0</v>
      </c>
      <c r="C171" s="11">
        <f t="shared" si="147"/>
        <v>0</v>
      </c>
      <c r="D171" s="11">
        <f t="shared" si="147"/>
        <v>0</v>
      </c>
      <c r="E171" s="11">
        <f t="shared" si="147"/>
        <v>0</v>
      </c>
      <c r="F171" s="11">
        <f t="shared" si="147"/>
        <v>0</v>
      </c>
      <c r="G171" s="11" t="e">
        <f t="shared" si="147"/>
        <v>#DIV/0!</v>
      </c>
      <c r="H171" s="11" t="e">
        <f t="shared" si="147"/>
        <v>#DIV/0!</v>
      </c>
      <c r="I171" s="11" t="e">
        <f t="shared" si="147"/>
        <v>#DIV/0!</v>
      </c>
      <c r="J171" s="11" t="e">
        <f t="shared" si="147"/>
        <v>#DIV/0!</v>
      </c>
      <c r="K171" s="11" t="e">
        <f t="shared" si="147"/>
        <v>#DIV/0!</v>
      </c>
      <c r="L171" s="11" t="e">
        <f t="shared" si="147"/>
        <v>#DIV/0!</v>
      </c>
      <c r="M171" s="11" t="e">
        <f t="shared" si="147"/>
        <v>#DIV/0!</v>
      </c>
      <c r="N171" s="11" t="e">
        <f t="shared" si="147"/>
        <v>#DIV/0!</v>
      </c>
      <c r="O171" s="11" t="e">
        <f t="shared" si="147"/>
        <v>#DIV/0!</v>
      </c>
      <c r="P171" s="11" t="e">
        <f t="shared" si="147"/>
        <v>#DIV/0!</v>
      </c>
      <c r="Q171" s="11" t="e">
        <f t="shared" ref="Q171:Y171" si="155">Q119</f>
        <v>#DIV/0!</v>
      </c>
      <c r="R171" s="11" t="e">
        <f t="shared" si="155"/>
        <v>#DIV/0!</v>
      </c>
      <c r="S171" s="11" t="e">
        <f t="shared" si="155"/>
        <v>#DIV/0!</v>
      </c>
      <c r="T171" s="11" t="e">
        <f t="shared" si="155"/>
        <v>#DIV/0!</v>
      </c>
      <c r="U171" s="11" t="e">
        <f t="shared" si="155"/>
        <v>#DIV/0!</v>
      </c>
      <c r="V171" s="11" t="e">
        <f t="shared" si="155"/>
        <v>#DIV/0!</v>
      </c>
      <c r="W171" s="11" t="e">
        <f t="shared" si="155"/>
        <v>#DIV/0!</v>
      </c>
      <c r="X171" s="11" t="e">
        <f t="shared" si="155"/>
        <v>#DIV/0!</v>
      </c>
      <c r="Y171" s="11" t="e">
        <f t="shared" si="155"/>
        <v>#DIV/0!</v>
      </c>
    </row>
    <row r="172" spans="1:25" hidden="1">
      <c r="A172" s="5" t="s">
        <v>47</v>
      </c>
      <c r="B172" s="29">
        <f t="shared" si="147"/>
        <v>0</v>
      </c>
      <c r="C172" s="11">
        <f t="shared" si="147"/>
        <v>0</v>
      </c>
      <c r="D172" s="11">
        <f t="shared" si="147"/>
        <v>0</v>
      </c>
      <c r="E172" s="11">
        <f t="shared" si="147"/>
        <v>0</v>
      </c>
      <c r="F172" s="11">
        <f t="shared" si="147"/>
        <v>0</v>
      </c>
      <c r="G172" s="11" t="e">
        <f t="shared" si="147"/>
        <v>#DIV/0!</v>
      </c>
      <c r="H172" s="11" t="e">
        <f t="shared" si="147"/>
        <v>#DIV/0!</v>
      </c>
      <c r="I172" s="11" t="e">
        <f t="shared" si="147"/>
        <v>#DIV/0!</v>
      </c>
      <c r="J172" s="11" t="e">
        <f t="shared" si="147"/>
        <v>#DIV/0!</v>
      </c>
      <c r="K172" s="11" t="e">
        <f t="shared" si="147"/>
        <v>#DIV/0!</v>
      </c>
      <c r="L172" s="11" t="e">
        <f t="shared" si="147"/>
        <v>#DIV/0!</v>
      </c>
      <c r="M172" s="11" t="e">
        <f t="shared" si="147"/>
        <v>#DIV/0!</v>
      </c>
      <c r="N172" s="11" t="e">
        <f t="shared" si="147"/>
        <v>#DIV/0!</v>
      </c>
      <c r="O172" s="11" t="e">
        <f t="shared" si="147"/>
        <v>#DIV/0!</v>
      </c>
      <c r="P172" s="11" t="e">
        <f t="shared" si="147"/>
        <v>#DIV/0!</v>
      </c>
      <c r="Q172" s="11" t="e">
        <f t="shared" ref="Q172:Y172" si="156">Q120</f>
        <v>#DIV/0!</v>
      </c>
      <c r="R172" s="11" t="e">
        <f t="shared" si="156"/>
        <v>#DIV/0!</v>
      </c>
      <c r="S172" s="11" t="e">
        <f t="shared" si="156"/>
        <v>#DIV/0!</v>
      </c>
      <c r="T172" s="11" t="e">
        <f t="shared" si="156"/>
        <v>#DIV/0!</v>
      </c>
      <c r="U172" s="11" t="e">
        <f t="shared" si="156"/>
        <v>#DIV/0!</v>
      </c>
      <c r="V172" s="11" t="e">
        <f t="shared" si="156"/>
        <v>#DIV/0!</v>
      </c>
      <c r="W172" s="11" t="e">
        <f t="shared" si="156"/>
        <v>#DIV/0!</v>
      </c>
      <c r="X172" s="11" t="e">
        <f t="shared" si="156"/>
        <v>#DIV/0!</v>
      </c>
      <c r="Y172" s="11" t="e">
        <f t="shared" si="156"/>
        <v>#DIV/0!</v>
      </c>
    </row>
    <row r="173" spans="1:25" hidden="1">
      <c r="A173" s="5" t="s">
        <v>32</v>
      </c>
      <c r="B173" s="29">
        <f t="shared" si="147"/>
        <v>0</v>
      </c>
      <c r="C173" s="11">
        <f t="shared" si="147"/>
        <v>0</v>
      </c>
      <c r="D173" s="11">
        <f t="shared" si="147"/>
        <v>0</v>
      </c>
      <c r="E173" s="11">
        <f t="shared" si="147"/>
        <v>0</v>
      </c>
      <c r="F173" s="11">
        <f t="shared" si="147"/>
        <v>0</v>
      </c>
      <c r="G173" s="11" t="e">
        <f t="shared" si="147"/>
        <v>#DIV/0!</v>
      </c>
      <c r="H173" s="11" t="e">
        <f t="shared" si="147"/>
        <v>#DIV/0!</v>
      </c>
      <c r="I173" s="11" t="e">
        <f t="shared" si="147"/>
        <v>#DIV/0!</v>
      </c>
      <c r="J173" s="11" t="e">
        <f t="shared" si="147"/>
        <v>#DIV/0!</v>
      </c>
      <c r="K173" s="11" t="e">
        <f t="shared" si="147"/>
        <v>#DIV/0!</v>
      </c>
      <c r="L173" s="11" t="e">
        <f t="shared" si="147"/>
        <v>#DIV/0!</v>
      </c>
      <c r="M173" s="11" t="e">
        <f t="shared" si="147"/>
        <v>#DIV/0!</v>
      </c>
      <c r="N173" s="11" t="e">
        <f t="shared" si="147"/>
        <v>#DIV/0!</v>
      </c>
      <c r="O173" s="11" t="e">
        <f t="shared" si="147"/>
        <v>#DIV/0!</v>
      </c>
      <c r="P173" s="11" t="e">
        <f t="shared" si="147"/>
        <v>#DIV/0!</v>
      </c>
      <c r="Q173" s="11" t="e">
        <f t="shared" ref="Q173:Y173" si="157">Q121</f>
        <v>#DIV/0!</v>
      </c>
      <c r="R173" s="11" t="e">
        <f t="shared" si="157"/>
        <v>#DIV/0!</v>
      </c>
      <c r="S173" s="11" t="e">
        <f t="shared" si="157"/>
        <v>#DIV/0!</v>
      </c>
      <c r="T173" s="11" t="e">
        <f t="shared" si="157"/>
        <v>#DIV/0!</v>
      </c>
      <c r="U173" s="11" t="e">
        <f t="shared" si="157"/>
        <v>#DIV/0!</v>
      </c>
      <c r="V173" s="11" t="e">
        <f t="shared" si="157"/>
        <v>#DIV/0!</v>
      </c>
      <c r="W173" s="11" t="e">
        <f t="shared" si="157"/>
        <v>#DIV/0!</v>
      </c>
      <c r="X173" s="11" t="e">
        <f t="shared" si="157"/>
        <v>#DIV/0!</v>
      </c>
      <c r="Y173" s="11" t="e">
        <f t="shared" si="157"/>
        <v>#DIV/0!</v>
      </c>
    </row>
    <row r="174" spans="1:25" hidden="1">
      <c r="A174" s="5" t="s">
        <v>49</v>
      </c>
      <c r="B174" s="29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idden="1">
      <c r="A175" s="5" t="s">
        <v>50</v>
      </c>
      <c r="B175" s="29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idden="1">
      <c r="A176" s="5" t="s">
        <v>7</v>
      </c>
      <c r="B176" s="29">
        <f t="shared" ref="B176:P178" si="158">B124</f>
        <v>0</v>
      </c>
      <c r="C176" s="11">
        <f t="shared" si="158"/>
        <v>0</v>
      </c>
      <c r="D176" s="11">
        <f t="shared" si="158"/>
        <v>0</v>
      </c>
      <c r="E176" s="11">
        <f t="shared" si="158"/>
        <v>0</v>
      </c>
      <c r="F176" s="11">
        <f t="shared" si="158"/>
        <v>0</v>
      </c>
      <c r="G176" s="11" t="e">
        <f t="shared" si="158"/>
        <v>#DIV/0!</v>
      </c>
      <c r="H176" s="11" t="e">
        <f t="shared" si="158"/>
        <v>#DIV/0!</v>
      </c>
      <c r="I176" s="11" t="e">
        <f t="shared" si="158"/>
        <v>#DIV/0!</v>
      </c>
      <c r="J176" s="11" t="e">
        <f t="shared" si="158"/>
        <v>#DIV/0!</v>
      </c>
      <c r="K176" s="11" t="e">
        <f t="shared" si="158"/>
        <v>#DIV/0!</v>
      </c>
      <c r="L176" s="11" t="e">
        <f t="shared" si="158"/>
        <v>#DIV/0!</v>
      </c>
      <c r="M176" s="11" t="e">
        <f t="shared" si="158"/>
        <v>#DIV/0!</v>
      </c>
      <c r="N176" s="11" t="e">
        <f t="shared" si="158"/>
        <v>#DIV/0!</v>
      </c>
      <c r="O176" s="11" t="e">
        <f t="shared" si="158"/>
        <v>#DIV/0!</v>
      </c>
      <c r="P176" s="11" t="e">
        <f t="shared" si="158"/>
        <v>#DIV/0!</v>
      </c>
      <c r="Q176" s="11" t="e">
        <f t="shared" ref="Q176:Y176" si="159">Q124</f>
        <v>#DIV/0!</v>
      </c>
      <c r="R176" s="11" t="e">
        <f t="shared" si="159"/>
        <v>#DIV/0!</v>
      </c>
      <c r="S176" s="11" t="e">
        <f t="shared" si="159"/>
        <v>#DIV/0!</v>
      </c>
      <c r="T176" s="11" t="e">
        <f t="shared" si="159"/>
        <v>#DIV/0!</v>
      </c>
      <c r="U176" s="11" t="e">
        <f t="shared" si="159"/>
        <v>#DIV/0!</v>
      </c>
      <c r="V176" s="11" t="e">
        <f t="shared" si="159"/>
        <v>#DIV/0!</v>
      </c>
      <c r="W176" s="11" t="e">
        <f t="shared" si="159"/>
        <v>#DIV/0!</v>
      </c>
      <c r="X176" s="11" t="e">
        <f t="shared" si="159"/>
        <v>#DIV/0!</v>
      </c>
      <c r="Y176" s="11" t="e">
        <f t="shared" si="159"/>
        <v>#DIV/0!</v>
      </c>
    </row>
    <row r="177" spans="1:25" hidden="1">
      <c r="A177" s="5" t="s">
        <v>23</v>
      </c>
      <c r="B177" s="29">
        <f t="shared" si="158"/>
        <v>0</v>
      </c>
      <c r="C177" s="11">
        <f t="shared" si="158"/>
        <v>0</v>
      </c>
      <c r="D177" s="11">
        <f t="shared" si="158"/>
        <v>0</v>
      </c>
      <c r="E177" s="11">
        <f t="shared" si="158"/>
        <v>0</v>
      </c>
      <c r="F177" s="11">
        <f t="shared" si="158"/>
        <v>0</v>
      </c>
      <c r="G177" s="11" t="e">
        <f t="shared" si="158"/>
        <v>#DIV/0!</v>
      </c>
      <c r="H177" s="11" t="e">
        <f t="shared" si="158"/>
        <v>#DIV/0!</v>
      </c>
      <c r="I177" s="11" t="e">
        <f t="shared" si="158"/>
        <v>#DIV/0!</v>
      </c>
      <c r="J177" s="11" t="e">
        <f t="shared" si="158"/>
        <v>#DIV/0!</v>
      </c>
      <c r="K177" s="11" t="e">
        <f t="shared" si="158"/>
        <v>#DIV/0!</v>
      </c>
      <c r="L177" s="11" t="e">
        <f t="shared" si="158"/>
        <v>#DIV/0!</v>
      </c>
      <c r="M177" s="11" t="e">
        <f t="shared" si="158"/>
        <v>#DIV/0!</v>
      </c>
      <c r="N177" s="11" t="e">
        <f t="shared" si="158"/>
        <v>#DIV/0!</v>
      </c>
      <c r="O177" s="11" t="e">
        <f t="shared" si="158"/>
        <v>#DIV/0!</v>
      </c>
      <c r="P177" s="11" t="e">
        <f t="shared" si="158"/>
        <v>#DIV/0!</v>
      </c>
      <c r="Q177" s="11" t="e">
        <f t="shared" ref="Q177:Y177" si="160">Q125</f>
        <v>#DIV/0!</v>
      </c>
      <c r="R177" s="11" t="e">
        <f t="shared" si="160"/>
        <v>#DIV/0!</v>
      </c>
      <c r="S177" s="11" t="e">
        <f t="shared" si="160"/>
        <v>#DIV/0!</v>
      </c>
      <c r="T177" s="11" t="e">
        <f t="shared" si="160"/>
        <v>#DIV/0!</v>
      </c>
      <c r="U177" s="11" t="e">
        <f t="shared" si="160"/>
        <v>#DIV/0!</v>
      </c>
      <c r="V177" s="11" t="e">
        <f t="shared" si="160"/>
        <v>#DIV/0!</v>
      </c>
      <c r="W177" s="11" t="e">
        <f t="shared" si="160"/>
        <v>#DIV/0!</v>
      </c>
      <c r="X177" s="11" t="e">
        <f t="shared" si="160"/>
        <v>#DIV/0!</v>
      </c>
      <c r="Y177" s="11" t="e">
        <f t="shared" si="160"/>
        <v>#DIV/0!</v>
      </c>
    </row>
    <row r="178" spans="1:25" hidden="1">
      <c r="A178" s="5" t="s">
        <v>106</v>
      </c>
      <c r="B178" s="29">
        <f>B126</f>
        <v>0</v>
      </c>
      <c r="C178" s="15">
        <f>C126</f>
        <v>0</v>
      </c>
      <c r="D178" s="15">
        <f t="shared" si="158"/>
        <v>0</v>
      </c>
      <c r="E178" s="15">
        <f t="shared" si="158"/>
        <v>0</v>
      </c>
      <c r="F178" s="15">
        <f t="shared" si="158"/>
        <v>0</v>
      </c>
      <c r="G178" s="15" t="e">
        <f t="shared" si="158"/>
        <v>#DIV/0!</v>
      </c>
      <c r="H178" s="15" t="e">
        <f>H126</f>
        <v>#DIV/0!</v>
      </c>
      <c r="I178" s="15" t="e">
        <f>I126</f>
        <v>#DIV/0!</v>
      </c>
      <c r="J178" s="15" t="e">
        <f>J126</f>
        <v>#DIV/0!</v>
      </c>
      <c r="K178" s="15" t="e">
        <f>K126</f>
        <v>#DIV/0!</v>
      </c>
      <c r="L178" s="15" t="e">
        <f t="shared" si="158"/>
        <v>#DIV/0!</v>
      </c>
      <c r="M178" s="15" t="e">
        <f t="shared" si="158"/>
        <v>#DIV/0!</v>
      </c>
      <c r="N178" s="15" t="e">
        <f>N126</f>
        <v>#DIV/0!</v>
      </c>
      <c r="O178" s="15" t="e">
        <f t="shared" si="158"/>
        <v>#DIV/0!</v>
      </c>
      <c r="P178" s="15" t="e">
        <f t="shared" si="158"/>
        <v>#DIV/0!</v>
      </c>
      <c r="Q178" s="15" t="e">
        <f t="shared" ref="Q178:Y178" si="161">Q126</f>
        <v>#DIV/0!</v>
      </c>
      <c r="R178" s="15" t="e">
        <f t="shared" si="161"/>
        <v>#DIV/0!</v>
      </c>
      <c r="S178" s="15" t="e">
        <f t="shared" si="161"/>
        <v>#DIV/0!</v>
      </c>
      <c r="T178" s="15" t="e">
        <f t="shared" si="161"/>
        <v>#DIV/0!</v>
      </c>
      <c r="U178" s="15" t="e">
        <f t="shared" si="161"/>
        <v>#DIV/0!</v>
      </c>
      <c r="V178" s="15" t="e">
        <f t="shared" si="161"/>
        <v>#DIV/0!</v>
      </c>
      <c r="W178" s="15" t="e">
        <f t="shared" si="161"/>
        <v>#DIV/0!</v>
      </c>
      <c r="X178" s="15" t="e">
        <f t="shared" si="161"/>
        <v>#DIV/0!</v>
      </c>
      <c r="Y178" s="15" t="e">
        <f t="shared" si="161"/>
        <v>#DIV/0!</v>
      </c>
    </row>
    <row r="179" spans="1:25" hidden="1">
      <c r="A179" s="7" t="s">
        <v>48</v>
      </c>
      <c r="B179" s="30">
        <f t="shared" ref="B179:N179" si="162">8-B148-B149</f>
        <v>8</v>
      </c>
      <c r="C179" s="14">
        <f t="shared" si="162"/>
        <v>8</v>
      </c>
      <c r="D179" s="14">
        <f t="shared" si="162"/>
        <v>8</v>
      </c>
      <c r="E179" s="14">
        <f t="shared" si="162"/>
        <v>8</v>
      </c>
      <c r="F179" s="14">
        <f t="shared" si="162"/>
        <v>8</v>
      </c>
      <c r="G179" s="14" t="e">
        <f t="shared" si="162"/>
        <v>#DIV/0!</v>
      </c>
      <c r="H179" s="14" t="e">
        <f t="shared" si="162"/>
        <v>#DIV/0!</v>
      </c>
      <c r="I179" s="14" t="e">
        <f t="shared" si="162"/>
        <v>#DIV/0!</v>
      </c>
      <c r="J179" s="14" t="e">
        <f t="shared" si="162"/>
        <v>#DIV/0!</v>
      </c>
      <c r="K179" s="14" t="e">
        <f t="shared" si="162"/>
        <v>#DIV/0!</v>
      </c>
      <c r="L179" s="14" t="e">
        <f t="shared" si="162"/>
        <v>#DIV/0!</v>
      </c>
      <c r="M179" s="14" t="e">
        <f t="shared" si="162"/>
        <v>#DIV/0!</v>
      </c>
      <c r="N179" s="14" t="e">
        <f t="shared" si="162"/>
        <v>#DIV/0!</v>
      </c>
      <c r="O179" s="14" t="e">
        <f>8-O148-O149</f>
        <v>#DIV/0!</v>
      </c>
      <c r="P179" s="14" t="e">
        <f>8-P148-P149</f>
        <v>#DIV/0!</v>
      </c>
      <c r="Q179" s="14" t="e">
        <f t="shared" ref="Q179:Y179" si="163">8-Q148-Q149</f>
        <v>#DIV/0!</v>
      </c>
      <c r="R179" s="14" t="e">
        <f t="shared" si="163"/>
        <v>#DIV/0!</v>
      </c>
      <c r="S179" s="14" t="e">
        <f t="shared" si="163"/>
        <v>#DIV/0!</v>
      </c>
      <c r="T179" s="14" t="e">
        <f t="shared" si="163"/>
        <v>#DIV/0!</v>
      </c>
      <c r="U179" s="14" t="e">
        <f t="shared" si="163"/>
        <v>#DIV/0!</v>
      </c>
      <c r="V179" s="14" t="e">
        <f t="shared" si="163"/>
        <v>#DIV/0!</v>
      </c>
      <c r="W179" s="14" t="e">
        <f t="shared" si="163"/>
        <v>#DIV/0!</v>
      </c>
      <c r="X179" s="14" t="e">
        <f t="shared" si="163"/>
        <v>#DIV/0!</v>
      </c>
      <c r="Y179" s="14" t="e">
        <f t="shared" si="163"/>
        <v>#DIV/0!</v>
      </c>
    </row>
    <row r="180" spans="1:25" hidden="1">
      <c r="A180" s="1" t="s">
        <v>69</v>
      </c>
      <c r="B180" s="11">
        <f t="shared" ref="B180:L180" si="164">SUM(B158:B178)</f>
        <v>10</v>
      </c>
      <c r="C180" s="11">
        <f t="shared" si="164"/>
        <v>10</v>
      </c>
      <c r="D180" s="11">
        <f t="shared" si="164"/>
        <v>10</v>
      </c>
      <c r="E180" s="11">
        <f t="shared" si="164"/>
        <v>10</v>
      </c>
      <c r="F180" s="11">
        <f t="shared" si="164"/>
        <v>10</v>
      </c>
      <c r="G180" s="11" t="e">
        <f t="shared" si="164"/>
        <v>#DIV/0!</v>
      </c>
      <c r="H180" s="11" t="e">
        <f t="shared" si="164"/>
        <v>#DIV/0!</v>
      </c>
      <c r="I180" s="11" t="e">
        <f t="shared" si="164"/>
        <v>#DIV/0!</v>
      </c>
      <c r="J180" s="11" t="e">
        <f t="shared" si="164"/>
        <v>#DIV/0!</v>
      </c>
      <c r="K180" s="11" t="e">
        <f t="shared" si="164"/>
        <v>#DIV/0!</v>
      </c>
      <c r="L180" s="11" t="e">
        <f t="shared" si="164"/>
        <v>#DIV/0!</v>
      </c>
      <c r="M180" s="11" t="e">
        <f>SUM(M158:M178)</f>
        <v>#DIV/0!</v>
      </c>
      <c r="N180" s="11" t="e">
        <f>SUM(N158:N178)</f>
        <v>#DIV/0!</v>
      </c>
      <c r="O180" s="11" t="e">
        <f>SUM(O158:O178)</f>
        <v>#DIV/0!</v>
      </c>
      <c r="P180" s="11" t="e">
        <f>SUM(P158:P178)</f>
        <v>#DIV/0!</v>
      </c>
      <c r="Q180" s="11" t="e">
        <f t="shared" ref="Q180:Y180" si="165">SUM(Q158:Q178)</f>
        <v>#DIV/0!</v>
      </c>
      <c r="R180" s="11" t="e">
        <f t="shared" si="165"/>
        <v>#DIV/0!</v>
      </c>
      <c r="S180" s="11" t="e">
        <f t="shared" si="165"/>
        <v>#DIV/0!</v>
      </c>
      <c r="T180" s="11" t="e">
        <f t="shared" si="165"/>
        <v>#DIV/0!</v>
      </c>
      <c r="U180" s="11" t="e">
        <f t="shared" si="165"/>
        <v>#DIV/0!</v>
      </c>
      <c r="V180" s="11" t="e">
        <f t="shared" si="165"/>
        <v>#DIV/0!</v>
      </c>
      <c r="W180" s="11" t="e">
        <f t="shared" si="165"/>
        <v>#DIV/0!</v>
      </c>
      <c r="X180" s="11" t="e">
        <f t="shared" si="165"/>
        <v>#DIV/0!</v>
      </c>
      <c r="Y180" s="11" t="e">
        <f t="shared" si="165"/>
        <v>#DIV/0!</v>
      </c>
    </row>
    <row r="181" spans="1:25" ht="27.6" hidden="1">
      <c r="A181" s="62" t="s">
        <v>124</v>
      </c>
      <c r="B181" s="61">
        <f>B180-B167-B168-B169-B166-B172-B171</f>
        <v>10</v>
      </c>
      <c r="C181" s="61">
        <f t="shared" ref="C181:P181" si="166">C180-C167-C168-C169-C166-C172-C171</f>
        <v>10</v>
      </c>
      <c r="D181" s="61">
        <f t="shared" si="166"/>
        <v>10</v>
      </c>
      <c r="E181" s="61">
        <f t="shared" si="166"/>
        <v>10</v>
      </c>
      <c r="F181" s="61">
        <f t="shared" si="166"/>
        <v>10</v>
      </c>
      <c r="G181" s="61" t="e">
        <f t="shared" si="166"/>
        <v>#DIV/0!</v>
      </c>
      <c r="H181" s="61" t="e">
        <f t="shared" si="166"/>
        <v>#DIV/0!</v>
      </c>
      <c r="I181" s="61" t="e">
        <f t="shared" si="166"/>
        <v>#DIV/0!</v>
      </c>
      <c r="J181" s="61" t="e">
        <f t="shared" si="166"/>
        <v>#DIV/0!</v>
      </c>
      <c r="K181" s="61" t="e">
        <f t="shared" si="166"/>
        <v>#DIV/0!</v>
      </c>
      <c r="L181" s="61" t="e">
        <f t="shared" si="166"/>
        <v>#DIV/0!</v>
      </c>
      <c r="M181" s="61" t="e">
        <f t="shared" si="166"/>
        <v>#DIV/0!</v>
      </c>
      <c r="N181" s="61" t="e">
        <f t="shared" si="166"/>
        <v>#DIV/0!</v>
      </c>
      <c r="O181" s="61" t="e">
        <f t="shared" si="166"/>
        <v>#DIV/0!</v>
      </c>
      <c r="P181" s="61" t="e">
        <f t="shared" si="166"/>
        <v>#DIV/0!</v>
      </c>
      <c r="Q181" s="61" t="e">
        <f t="shared" ref="Q181:Y181" si="167">Q180-Q167-Q168-Q169-Q166-Q172-Q171</f>
        <v>#DIV/0!</v>
      </c>
      <c r="R181" s="61" t="e">
        <f t="shared" si="167"/>
        <v>#DIV/0!</v>
      </c>
      <c r="S181" s="61" t="e">
        <f t="shared" si="167"/>
        <v>#DIV/0!</v>
      </c>
      <c r="T181" s="61" t="e">
        <f t="shared" si="167"/>
        <v>#DIV/0!</v>
      </c>
      <c r="U181" s="61" t="e">
        <f t="shared" si="167"/>
        <v>#DIV/0!</v>
      </c>
      <c r="V181" s="61" t="e">
        <f t="shared" si="167"/>
        <v>#DIV/0!</v>
      </c>
      <c r="W181" s="61" t="e">
        <f t="shared" si="167"/>
        <v>#DIV/0!</v>
      </c>
      <c r="X181" s="61" t="e">
        <f t="shared" si="167"/>
        <v>#DIV/0!</v>
      </c>
      <c r="Y181" s="61" t="e">
        <f t="shared" si="167"/>
        <v>#DIV/0!</v>
      </c>
    </row>
    <row r="182" spans="1:25" hidden="1"/>
    <row r="183" spans="1:25" hidden="1">
      <c r="A183" s="35" t="s">
        <v>91</v>
      </c>
    </row>
    <row r="184" spans="1:25" ht="27.6" hidden="1">
      <c r="B184" s="28" t="s">
        <v>40</v>
      </c>
      <c r="C184" s="16" t="s">
        <v>40</v>
      </c>
      <c r="D184" s="16" t="s">
        <v>40</v>
      </c>
      <c r="E184" s="16" t="s">
        <v>40</v>
      </c>
      <c r="F184" s="16" t="s">
        <v>40</v>
      </c>
      <c r="G184" s="16" t="s">
        <v>40</v>
      </c>
      <c r="H184" s="16" t="s">
        <v>40</v>
      </c>
      <c r="I184" s="16" t="s">
        <v>40</v>
      </c>
      <c r="J184" s="16" t="s">
        <v>40</v>
      </c>
      <c r="K184" s="16" t="s">
        <v>40</v>
      </c>
      <c r="L184" s="16" t="s">
        <v>40</v>
      </c>
      <c r="M184" s="16" t="s">
        <v>40</v>
      </c>
      <c r="N184" s="16" t="s">
        <v>40</v>
      </c>
      <c r="O184" s="16" t="s">
        <v>40</v>
      </c>
      <c r="P184" s="16" t="s">
        <v>40</v>
      </c>
      <c r="Q184" s="16" t="s">
        <v>40</v>
      </c>
      <c r="R184" s="16" t="s">
        <v>40</v>
      </c>
      <c r="S184" s="16" t="s">
        <v>40</v>
      </c>
      <c r="T184" s="16" t="s">
        <v>40</v>
      </c>
      <c r="U184" s="16" t="s">
        <v>40</v>
      </c>
      <c r="V184" s="16" t="s">
        <v>40</v>
      </c>
      <c r="W184" s="16" t="s">
        <v>40</v>
      </c>
      <c r="X184" s="16" t="s">
        <v>40</v>
      </c>
      <c r="Y184" s="16" t="s">
        <v>40</v>
      </c>
    </row>
    <row r="185" spans="1:25" hidden="1">
      <c r="A185" s="3" t="s">
        <v>51</v>
      </c>
      <c r="B185" s="29">
        <f t="shared" ref="B185:N186" si="168">2*B158</f>
        <v>5.9993431103073274</v>
      </c>
      <c r="C185" s="11">
        <f t="shared" si="168"/>
        <v>5.9992828902905968</v>
      </c>
      <c r="D185" s="11">
        <f t="shared" si="168"/>
        <v>5.9991192524231742</v>
      </c>
      <c r="E185" s="11">
        <f t="shared" si="168"/>
        <v>5.999402552087151</v>
      </c>
      <c r="F185" s="11">
        <f t="shared" si="168"/>
        <v>5.9996885669800317</v>
      </c>
      <c r="G185" s="11" t="e">
        <f t="shared" si="168"/>
        <v>#DIV/0!</v>
      </c>
      <c r="H185" s="11" t="e">
        <f t="shared" si="168"/>
        <v>#DIV/0!</v>
      </c>
      <c r="I185" s="11" t="e">
        <f t="shared" si="168"/>
        <v>#DIV/0!</v>
      </c>
      <c r="J185" s="11" t="e">
        <f t="shared" si="168"/>
        <v>#DIV/0!</v>
      </c>
      <c r="K185" s="11" t="e">
        <f t="shared" si="168"/>
        <v>#DIV/0!</v>
      </c>
      <c r="L185" s="11" t="e">
        <f t="shared" si="168"/>
        <v>#DIV/0!</v>
      </c>
      <c r="M185" s="11" t="e">
        <f t="shared" si="168"/>
        <v>#DIV/0!</v>
      </c>
      <c r="N185" s="11" t="e">
        <f t="shared" si="168"/>
        <v>#DIV/0!</v>
      </c>
      <c r="O185" s="11" t="e">
        <f>2*O158</f>
        <v>#DIV/0!</v>
      </c>
      <c r="P185" s="11" t="e">
        <f>2*P158</f>
        <v>#DIV/0!</v>
      </c>
      <c r="Q185" s="11" t="e">
        <f t="shared" ref="Q185:Y185" si="169">2*Q158</f>
        <v>#DIV/0!</v>
      </c>
      <c r="R185" s="11" t="e">
        <f t="shared" si="169"/>
        <v>#DIV/0!</v>
      </c>
      <c r="S185" s="11" t="e">
        <f t="shared" si="169"/>
        <v>#DIV/0!</v>
      </c>
      <c r="T185" s="11" t="e">
        <f t="shared" si="169"/>
        <v>#DIV/0!</v>
      </c>
      <c r="U185" s="11" t="e">
        <f t="shared" si="169"/>
        <v>#DIV/0!</v>
      </c>
      <c r="V185" s="11" t="e">
        <f t="shared" si="169"/>
        <v>#DIV/0!</v>
      </c>
      <c r="W185" s="11" t="e">
        <f t="shared" si="169"/>
        <v>#DIV/0!</v>
      </c>
      <c r="X185" s="11" t="e">
        <f t="shared" si="169"/>
        <v>#DIV/0!</v>
      </c>
      <c r="Y185" s="11" t="e">
        <f t="shared" si="169"/>
        <v>#DIV/0!</v>
      </c>
    </row>
    <row r="186" spans="1:25" hidden="1">
      <c r="A186" s="3" t="s">
        <v>52</v>
      </c>
      <c r="B186" s="29">
        <f t="shared" si="168"/>
        <v>0</v>
      </c>
      <c r="C186" s="11">
        <f t="shared" si="168"/>
        <v>0</v>
      </c>
      <c r="D186" s="11">
        <f t="shared" si="168"/>
        <v>0</v>
      </c>
      <c r="E186" s="11">
        <f t="shared" si="168"/>
        <v>0</v>
      </c>
      <c r="F186" s="11">
        <f t="shared" si="168"/>
        <v>0</v>
      </c>
      <c r="G186" s="11" t="e">
        <f t="shared" si="168"/>
        <v>#DIV/0!</v>
      </c>
      <c r="H186" s="11" t="e">
        <f t="shared" si="168"/>
        <v>#DIV/0!</v>
      </c>
      <c r="I186" s="11" t="e">
        <f t="shared" si="168"/>
        <v>#DIV/0!</v>
      </c>
      <c r="J186" s="11" t="e">
        <f t="shared" si="168"/>
        <v>#DIV/0!</v>
      </c>
      <c r="K186" s="11" t="e">
        <f t="shared" si="168"/>
        <v>#DIV/0!</v>
      </c>
      <c r="L186" s="11" t="e">
        <f t="shared" si="168"/>
        <v>#DIV/0!</v>
      </c>
      <c r="M186" s="11" t="e">
        <f t="shared" si="168"/>
        <v>#DIV/0!</v>
      </c>
      <c r="N186" s="11" t="e">
        <f t="shared" si="168"/>
        <v>#DIV/0!</v>
      </c>
      <c r="O186" s="11" t="e">
        <f>2*O159</f>
        <v>#DIV/0!</v>
      </c>
      <c r="P186" s="11" t="e">
        <f>2*P159</f>
        <v>#DIV/0!</v>
      </c>
      <c r="Q186" s="11" t="e">
        <f t="shared" ref="Q186:Y186" si="170">2*Q159</f>
        <v>#DIV/0!</v>
      </c>
      <c r="R186" s="11" t="e">
        <f t="shared" si="170"/>
        <v>#DIV/0!</v>
      </c>
      <c r="S186" s="11" t="e">
        <f t="shared" si="170"/>
        <v>#DIV/0!</v>
      </c>
      <c r="T186" s="11" t="e">
        <f t="shared" si="170"/>
        <v>#DIV/0!</v>
      </c>
      <c r="U186" s="11" t="e">
        <f t="shared" si="170"/>
        <v>#DIV/0!</v>
      </c>
      <c r="V186" s="11" t="e">
        <f t="shared" si="170"/>
        <v>#DIV/0!</v>
      </c>
      <c r="W186" s="11" t="e">
        <f t="shared" si="170"/>
        <v>#DIV/0!</v>
      </c>
      <c r="X186" s="11" t="e">
        <f t="shared" si="170"/>
        <v>#DIV/0!</v>
      </c>
      <c r="Y186" s="11" t="e">
        <f t="shared" si="170"/>
        <v>#DIV/0!</v>
      </c>
    </row>
    <row r="187" spans="1:25" hidden="1">
      <c r="A187" s="3" t="s">
        <v>53</v>
      </c>
      <c r="B187" s="29">
        <f t="shared" ref="B187:N188" si="171">1.5*B160</f>
        <v>3.0006118740868497</v>
      </c>
      <c r="C187" s="11">
        <f t="shared" si="171"/>
        <v>2.9999583610438654</v>
      </c>
      <c r="D187" s="11">
        <f t="shared" si="171"/>
        <v>3.0005580615126437</v>
      </c>
      <c r="E187" s="11">
        <f t="shared" si="171"/>
        <v>1.500489847445388</v>
      </c>
      <c r="F187" s="11">
        <f t="shared" si="171"/>
        <v>1.4999910606150733</v>
      </c>
      <c r="G187" s="11" t="e">
        <f t="shared" si="171"/>
        <v>#DIV/0!</v>
      </c>
      <c r="H187" s="11" t="e">
        <f t="shared" si="171"/>
        <v>#DIV/0!</v>
      </c>
      <c r="I187" s="11" t="e">
        <f t="shared" si="171"/>
        <v>#DIV/0!</v>
      </c>
      <c r="J187" s="11" t="e">
        <f t="shared" si="171"/>
        <v>#DIV/0!</v>
      </c>
      <c r="K187" s="11" t="e">
        <f t="shared" si="171"/>
        <v>#DIV/0!</v>
      </c>
      <c r="L187" s="11" t="e">
        <f t="shared" si="171"/>
        <v>#DIV/0!</v>
      </c>
      <c r="M187" s="11" t="e">
        <f t="shared" si="171"/>
        <v>#DIV/0!</v>
      </c>
      <c r="N187" s="11" t="e">
        <f t="shared" si="171"/>
        <v>#DIV/0!</v>
      </c>
      <c r="O187" s="11" t="e">
        <f>1.5*O160</f>
        <v>#DIV/0!</v>
      </c>
      <c r="P187" s="11" t="e">
        <f>1.5*P160</f>
        <v>#DIV/0!</v>
      </c>
      <c r="Q187" s="11" t="e">
        <f t="shared" ref="Q187:Y187" si="172">1.5*Q160</f>
        <v>#DIV/0!</v>
      </c>
      <c r="R187" s="11" t="e">
        <f t="shared" si="172"/>
        <v>#DIV/0!</v>
      </c>
      <c r="S187" s="11" t="e">
        <f t="shared" si="172"/>
        <v>#DIV/0!</v>
      </c>
      <c r="T187" s="11" t="e">
        <f t="shared" si="172"/>
        <v>#DIV/0!</v>
      </c>
      <c r="U187" s="11" t="e">
        <f t="shared" si="172"/>
        <v>#DIV/0!</v>
      </c>
      <c r="V187" s="11" t="e">
        <f t="shared" si="172"/>
        <v>#DIV/0!</v>
      </c>
      <c r="W187" s="11" t="e">
        <f t="shared" si="172"/>
        <v>#DIV/0!</v>
      </c>
      <c r="X187" s="11" t="e">
        <f t="shared" si="172"/>
        <v>#DIV/0!</v>
      </c>
      <c r="Y187" s="11" t="e">
        <f t="shared" si="172"/>
        <v>#DIV/0!</v>
      </c>
    </row>
    <row r="188" spans="1:25" hidden="1">
      <c r="A188" s="3" t="s">
        <v>105</v>
      </c>
      <c r="B188" s="29">
        <f>1.5*B161</f>
        <v>0</v>
      </c>
      <c r="C188" s="15">
        <f t="shared" si="171"/>
        <v>0</v>
      </c>
      <c r="D188" s="15">
        <f t="shared" si="171"/>
        <v>0</v>
      </c>
      <c r="E188" s="15">
        <f t="shared" si="171"/>
        <v>0</v>
      </c>
      <c r="F188" s="15">
        <f t="shared" si="171"/>
        <v>0</v>
      </c>
      <c r="G188" s="15" t="e">
        <f t="shared" si="171"/>
        <v>#DIV/0!</v>
      </c>
      <c r="H188" s="15" t="e">
        <f>1.5*H161</f>
        <v>#DIV/0!</v>
      </c>
      <c r="I188" s="15" t="e">
        <f>1.5*I161</f>
        <v>#DIV/0!</v>
      </c>
      <c r="J188" s="15" t="e">
        <f>1.5*J161</f>
        <v>#DIV/0!</v>
      </c>
      <c r="K188" s="15" t="e">
        <f>1.5*K161</f>
        <v>#DIV/0!</v>
      </c>
      <c r="L188" s="15" t="e">
        <f t="shared" si="171"/>
        <v>#DIV/0!</v>
      </c>
      <c r="M188" s="15" t="e">
        <f t="shared" si="171"/>
        <v>#DIV/0!</v>
      </c>
      <c r="N188" s="15" t="e">
        <f>1.5*N161</f>
        <v>#DIV/0!</v>
      </c>
      <c r="O188" s="15" t="e">
        <f>1.5*O161</f>
        <v>#DIV/0!</v>
      </c>
      <c r="P188" s="15" t="e">
        <f>1.5*P161</f>
        <v>#DIV/0!</v>
      </c>
      <c r="Q188" s="15" t="e">
        <f t="shared" ref="Q188:Y188" si="173">1.5*Q161</f>
        <v>#DIV/0!</v>
      </c>
      <c r="R188" s="15" t="e">
        <f t="shared" si="173"/>
        <v>#DIV/0!</v>
      </c>
      <c r="S188" s="15" t="e">
        <f t="shared" si="173"/>
        <v>#DIV/0!</v>
      </c>
      <c r="T188" s="15" t="e">
        <f t="shared" si="173"/>
        <v>#DIV/0!</v>
      </c>
      <c r="U188" s="15" t="e">
        <f t="shared" si="173"/>
        <v>#DIV/0!</v>
      </c>
      <c r="V188" s="15" t="e">
        <f t="shared" si="173"/>
        <v>#DIV/0!</v>
      </c>
      <c r="W188" s="15" t="e">
        <f t="shared" si="173"/>
        <v>#DIV/0!</v>
      </c>
      <c r="X188" s="15" t="e">
        <f t="shared" si="173"/>
        <v>#DIV/0!</v>
      </c>
      <c r="Y188" s="15" t="e">
        <f t="shared" si="173"/>
        <v>#DIV/0!</v>
      </c>
    </row>
    <row r="189" spans="1:25" hidden="1">
      <c r="A189" s="3" t="s">
        <v>54</v>
      </c>
      <c r="B189" s="29">
        <f t="shared" ref="B189:N189" si="174">B162</f>
        <v>0</v>
      </c>
      <c r="C189" s="11">
        <f t="shared" si="174"/>
        <v>4.9996414451452962</v>
      </c>
      <c r="D189" s="11">
        <f t="shared" si="174"/>
        <v>2.4992246102490339</v>
      </c>
      <c r="E189" s="11">
        <f t="shared" si="174"/>
        <v>4.9997012760435728</v>
      </c>
      <c r="F189" s="11">
        <f t="shared" si="174"/>
        <v>0</v>
      </c>
      <c r="G189" s="11" t="e">
        <f t="shared" si="174"/>
        <v>#DIV/0!</v>
      </c>
      <c r="H189" s="11" t="e">
        <f t="shared" si="174"/>
        <v>#DIV/0!</v>
      </c>
      <c r="I189" s="11" t="e">
        <f t="shared" si="174"/>
        <v>#DIV/0!</v>
      </c>
      <c r="J189" s="11" t="e">
        <f t="shared" si="174"/>
        <v>#DIV/0!</v>
      </c>
      <c r="K189" s="11" t="e">
        <f t="shared" si="174"/>
        <v>#DIV/0!</v>
      </c>
      <c r="L189" s="11" t="e">
        <f t="shared" si="174"/>
        <v>#DIV/0!</v>
      </c>
      <c r="M189" s="11" t="e">
        <f t="shared" si="174"/>
        <v>#DIV/0!</v>
      </c>
      <c r="N189" s="11" t="e">
        <f t="shared" si="174"/>
        <v>#DIV/0!</v>
      </c>
      <c r="O189" s="11" t="e">
        <f>O162</f>
        <v>#DIV/0!</v>
      </c>
      <c r="P189" s="11" t="e">
        <f>P162</f>
        <v>#DIV/0!</v>
      </c>
      <c r="Q189" s="11" t="e">
        <f t="shared" ref="Q189:Y189" si="175">Q162</f>
        <v>#DIV/0!</v>
      </c>
      <c r="R189" s="11" t="e">
        <f t="shared" si="175"/>
        <v>#DIV/0!</v>
      </c>
      <c r="S189" s="11" t="e">
        <f t="shared" si="175"/>
        <v>#DIV/0!</v>
      </c>
      <c r="T189" s="11" t="e">
        <f t="shared" si="175"/>
        <v>#DIV/0!</v>
      </c>
      <c r="U189" s="11" t="e">
        <f t="shared" si="175"/>
        <v>#DIV/0!</v>
      </c>
      <c r="V189" s="11" t="e">
        <f t="shared" si="175"/>
        <v>#DIV/0!</v>
      </c>
      <c r="W189" s="11" t="e">
        <f t="shared" si="175"/>
        <v>#DIV/0!</v>
      </c>
      <c r="X189" s="11" t="e">
        <f t="shared" si="175"/>
        <v>#DIV/0!</v>
      </c>
      <c r="Y189" s="11" t="e">
        <f t="shared" si="175"/>
        <v>#DIV/0!</v>
      </c>
    </row>
    <row r="190" spans="1:25" hidden="1">
      <c r="A190" s="3" t="s">
        <v>55</v>
      </c>
      <c r="B190" s="29">
        <f t="shared" ref="B190:N190" si="176">1.5*B163</f>
        <v>0</v>
      </c>
      <c r="C190" s="11">
        <f t="shared" si="176"/>
        <v>1.1173035202425297E-3</v>
      </c>
      <c r="D190" s="11">
        <f t="shared" si="176"/>
        <v>7.6305985259494946E-4</v>
      </c>
      <c r="E190" s="11">
        <f t="shared" si="176"/>
        <v>1.5004063244238885</v>
      </c>
      <c r="F190" s="11">
        <f t="shared" si="176"/>
        <v>1.5001559635519666</v>
      </c>
      <c r="G190" s="11" t="e">
        <f t="shared" si="176"/>
        <v>#DIV/0!</v>
      </c>
      <c r="H190" s="11" t="e">
        <f t="shared" si="176"/>
        <v>#DIV/0!</v>
      </c>
      <c r="I190" s="11" t="e">
        <f t="shared" si="176"/>
        <v>#DIV/0!</v>
      </c>
      <c r="J190" s="11" t="e">
        <f t="shared" si="176"/>
        <v>#DIV/0!</v>
      </c>
      <c r="K190" s="11" t="e">
        <f t="shared" si="176"/>
        <v>#DIV/0!</v>
      </c>
      <c r="L190" s="11" t="e">
        <f t="shared" si="176"/>
        <v>#DIV/0!</v>
      </c>
      <c r="M190" s="11" t="e">
        <f t="shared" si="176"/>
        <v>#DIV/0!</v>
      </c>
      <c r="N190" s="11" t="e">
        <f t="shared" si="176"/>
        <v>#DIV/0!</v>
      </c>
      <c r="O190" s="11" t="e">
        <f>1.5*O163</f>
        <v>#DIV/0!</v>
      </c>
      <c r="P190" s="11" t="e">
        <f>1.5*P163</f>
        <v>#DIV/0!</v>
      </c>
      <c r="Q190" s="11" t="e">
        <f t="shared" ref="Q190:Y190" si="177">1.5*Q163</f>
        <v>#DIV/0!</v>
      </c>
      <c r="R190" s="11" t="e">
        <f t="shared" si="177"/>
        <v>#DIV/0!</v>
      </c>
      <c r="S190" s="11" t="e">
        <f t="shared" si="177"/>
        <v>#DIV/0!</v>
      </c>
      <c r="T190" s="11" t="e">
        <f t="shared" si="177"/>
        <v>#DIV/0!</v>
      </c>
      <c r="U190" s="11" t="e">
        <f t="shared" si="177"/>
        <v>#DIV/0!</v>
      </c>
      <c r="V190" s="11" t="e">
        <f t="shared" si="177"/>
        <v>#DIV/0!</v>
      </c>
      <c r="W190" s="11" t="e">
        <f t="shared" si="177"/>
        <v>#DIV/0!</v>
      </c>
      <c r="X190" s="11" t="e">
        <f t="shared" si="177"/>
        <v>#DIV/0!</v>
      </c>
      <c r="Y190" s="11" t="e">
        <f t="shared" si="177"/>
        <v>#DIV/0!</v>
      </c>
    </row>
    <row r="191" spans="1:25" hidden="1">
      <c r="A191" s="3" t="s">
        <v>56</v>
      </c>
      <c r="B191" s="29">
        <f t="shared" ref="B191:P193" si="178">B164</f>
        <v>0</v>
      </c>
      <c r="C191" s="11">
        <f t="shared" si="178"/>
        <v>0</v>
      </c>
      <c r="D191" s="11">
        <f t="shared" si="178"/>
        <v>0</v>
      </c>
      <c r="E191" s="11">
        <f t="shared" si="178"/>
        <v>0</v>
      </c>
      <c r="F191" s="11">
        <f t="shared" si="178"/>
        <v>0</v>
      </c>
      <c r="G191" s="11" t="e">
        <f t="shared" si="178"/>
        <v>#DIV/0!</v>
      </c>
      <c r="H191" s="11" t="e">
        <f t="shared" si="178"/>
        <v>#DIV/0!</v>
      </c>
      <c r="I191" s="11" t="e">
        <f t="shared" si="178"/>
        <v>#DIV/0!</v>
      </c>
      <c r="J191" s="11" t="e">
        <f t="shared" si="178"/>
        <v>#DIV/0!</v>
      </c>
      <c r="K191" s="11" t="e">
        <f t="shared" si="178"/>
        <v>#DIV/0!</v>
      </c>
      <c r="L191" s="11" t="e">
        <f t="shared" si="178"/>
        <v>#DIV/0!</v>
      </c>
      <c r="M191" s="11" t="e">
        <f t="shared" si="178"/>
        <v>#DIV/0!</v>
      </c>
      <c r="N191" s="11" t="e">
        <f t="shared" si="178"/>
        <v>#DIV/0!</v>
      </c>
      <c r="O191" s="11" t="e">
        <f t="shared" si="178"/>
        <v>#DIV/0!</v>
      </c>
      <c r="P191" s="11" t="e">
        <f t="shared" si="178"/>
        <v>#DIV/0!</v>
      </c>
      <c r="Q191" s="11" t="e">
        <f t="shared" ref="Q191:Y191" si="179">Q164</f>
        <v>#DIV/0!</v>
      </c>
      <c r="R191" s="11" t="e">
        <f t="shared" si="179"/>
        <v>#DIV/0!</v>
      </c>
      <c r="S191" s="11" t="e">
        <f t="shared" si="179"/>
        <v>#DIV/0!</v>
      </c>
      <c r="T191" s="11" t="e">
        <f t="shared" si="179"/>
        <v>#DIV/0!</v>
      </c>
      <c r="U191" s="11" t="e">
        <f t="shared" si="179"/>
        <v>#DIV/0!</v>
      </c>
      <c r="V191" s="11" t="e">
        <f t="shared" si="179"/>
        <v>#DIV/0!</v>
      </c>
      <c r="W191" s="11" t="e">
        <f t="shared" si="179"/>
        <v>#DIV/0!</v>
      </c>
      <c r="X191" s="11" t="e">
        <f t="shared" si="179"/>
        <v>#DIV/0!</v>
      </c>
      <c r="Y191" s="11" t="e">
        <f t="shared" si="179"/>
        <v>#DIV/0!</v>
      </c>
    </row>
    <row r="192" spans="1:25" hidden="1">
      <c r="A192" s="3" t="s">
        <v>57</v>
      </c>
      <c r="B192" s="29">
        <f t="shared" si="178"/>
        <v>4.9999205287884365</v>
      </c>
      <c r="C192" s="11">
        <f t="shared" si="178"/>
        <v>0</v>
      </c>
      <c r="D192" s="11">
        <f t="shared" si="178"/>
        <v>2.5003350159625533</v>
      </c>
      <c r="E192" s="11">
        <f t="shared" si="178"/>
        <v>0</v>
      </c>
      <c r="F192" s="11">
        <f t="shared" si="178"/>
        <v>5.0000577003986244</v>
      </c>
      <c r="G192" s="11" t="e">
        <f t="shared" si="178"/>
        <v>#DIV/0!</v>
      </c>
      <c r="H192" s="11" t="e">
        <f t="shared" si="178"/>
        <v>#DIV/0!</v>
      </c>
      <c r="I192" s="11" t="e">
        <f t="shared" si="178"/>
        <v>#DIV/0!</v>
      </c>
      <c r="J192" s="11" t="e">
        <f t="shared" si="178"/>
        <v>#DIV/0!</v>
      </c>
      <c r="K192" s="11" t="e">
        <f t="shared" si="178"/>
        <v>#DIV/0!</v>
      </c>
      <c r="L192" s="11" t="e">
        <f t="shared" si="178"/>
        <v>#DIV/0!</v>
      </c>
      <c r="M192" s="11" t="e">
        <f t="shared" si="178"/>
        <v>#DIV/0!</v>
      </c>
      <c r="N192" s="11" t="e">
        <f t="shared" si="178"/>
        <v>#DIV/0!</v>
      </c>
      <c r="O192" s="11" t="e">
        <f t="shared" si="178"/>
        <v>#DIV/0!</v>
      </c>
      <c r="P192" s="11" t="e">
        <f t="shared" si="178"/>
        <v>#DIV/0!</v>
      </c>
      <c r="Q192" s="11" t="e">
        <f t="shared" ref="Q192:Y192" si="180">Q165</f>
        <v>#DIV/0!</v>
      </c>
      <c r="R192" s="11" t="e">
        <f t="shared" si="180"/>
        <v>#DIV/0!</v>
      </c>
      <c r="S192" s="11" t="e">
        <f t="shared" si="180"/>
        <v>#DIV/0!</v>
      </c>
      <c r="T192" s="11" t="e">
        <f t="shared" si="180"/>
        <v>#DIV/0!</v>
      </c>
      <c r="U192" s="11" t="e">
        <f t="shared" si="180"/>
        <v>#DIV/0!</v>
      </c>
      <c r="V192" s="11" t="e">
        <f t="shared" si="180"/>
        <v>#DIV/0!</v>
      </c>
      <c r="W192" s="11" t="e">
        <f t="shared" si="180"/>
        <v>#DIV/0!</v>
      </c>
      <c r="X192" s="11" t="e">
        <f t="shared" si="180"/>
        <v>#DIV/0!</v>
      </c>
      <c r="Y192" s="11" t="e">
        <f t="shared" si="180"/>
        <v>#DIV/0!</v>
      </c>
    </row>
    <row r="193" spans="1:25" hidden="1">
      <c r="A193" s="3" t="s">
        <v>58</v>
      </c>
      <c r="B193" s="29">
        <f t="shared" si="178"/>
        <v>0</v>
      </c>
      <c r="C193" s="11">
        <f t="shared" si="178"/>
        <v>0</v>
      </c>
      <c r="D193" s="11">
        <f t="shared" si="178"/>
        <v>0</v>
      </c>
      <c r="E193" s="11">
        <f t="shared" si="178"/>
        <v>0</v>
      </c>
      <c r="F193" s="11">
        <f t="shared" si="178"/>
        <v>0</v>
      </c>
      <c r="G193" s="11" t="e">
        <f t="shared" si="178"/>
        <v>#DIV/0!</v>
      </c>
      <c r="H193" s="11" t="e">
        <f t="shared" si="178"/>
        <v>#DIV/0!</v>
      </c>
      <c r="I193" s="11" t="e">
        <f t="shared" si="178"/>
        <v>#DIV/0!</v>
      </c>
      <c r="J193" s="11" t="e">
        <f t="shared" si="178"/>
        <v>#DIV/0!</v>
      </c>
      <c r="K193" s="11" t="e">
        <f t="shared" si="178"/>
        <v>#DIV/0!</v>
      </c>
      <c r="L193" s="11" t="e">
        <f t="shared" si="178"/>
        <v>#DIV/0!</v>
      </c>
      <c r="M193" s="11" t="e">
        <f t="shared" si="178"/>
        <v>#DIV/0!</v>
      </c>
      <c r="N193" s="11" t="e">
        <f t="shared" si="178"/>
        <v>#DIV/0!</v>
      </c>
      <c r="O193" s="11" t="e">
        <f t="shared" si="178"/>
        <v>#DIV/0!</v>
      </c>
      <c r="P193" s="11" t="e">
        <f t="shared" si="178"/>
        <v>#DIV/0!</v>
      </c>
      <c r="Q193" s="11" t="e">
        <f t="shared" ref="Q193:Y193" si="181">Q166</f>
        <v>#DIV/0!</v>
      </c>
      <c r="R193" s="11" t="e">
        <f t="shared" si="181"/>
        <v>#DIV/0!</v>
      </c>
      <c r="S193" s="11" t="e">
        <f t="shared" si="181"/>
        <v>#DIV/0!</v>
      </c>
      <c r="T193" s="11" t="e">
        <f t="shared" si="181"/>
        <v>#DIV/0!</v>
      </c>
      <c r="U193" s="11" t="e">
        <f t="shared" si="181"/>
        <v>#DIV/0!</v>
      </c>
      <c r="V193" s="11" t="e">
        <f t="shared" si="181"/>
        <v>#DIV/0!</v>
      </c>
      <c r="W193" s="11" t="e">
        <f t="shared" si="181"/>
        <v>#DIV/0!</v>
      </c>
      <c r="X193" s="11" t="e">
        <f t="shared" si="181"/>
        <v>#DIV/0!</v>
      </c>
      <c r="Y193" s="11" t="e">
        <f t="shared" si="181"/>
        <v>#DIV/0!</v>
      </c>
    </row>
    <row r="194" spans="1:25" hidden="1">
      <c r="A194" s="5" t="s">
        <v>59</v>
      </c>
      <c r="B194" s="29">
        <f t="shared" ref="B194:N195" si="182">B167*0.5</f>
        <v>0</v>
      </c>
      <c r="C194" s="11">
        <f t="shared" si="182"/>
        <v>0</v>
      </c>
      <c r="D194" s="11">
        <f t="shared" si="182"/>
        <v>0</v>
      </c>
      <c r="E194" s="11">
        <f t="shared" si="182"/>
        <v>0</v>
      </c>
      <c r="F194" s="11">
        <f t="shared" si="182"/>
        <v>0</v>
      </c>
      <c r="G194" s="11" t="e">
        <f t="shared" si="182"/>
        <v>#DIV/0!</v>
      </c>
      <c r="H194" s="11" t="e">
        <f t="shared" si="182"/>
        <v>#DIV/0!</v>
      </c>
      <c r="I194" s="11" t="e">
        <f t="shared" si="182"/>
        <v>#DIV/0!</v>
      </c>
      <c r="J194" s="11" t="e">
        <f t="shared" si="182"/>
        <v>#DIV/0!</v>
      </c>
      <c r="K194" s="11" t="e">
        <f t="shared" si="182"/>
        <v>#DIV/0!</v>
      </c>
      <c r="L194" s="11" t="e">
        <f t="shared" si="182"/>
        <v>#DIV/0!</v>
      </c>
      <c r="M194" s="11" t="e">
        <f t="shared" si="182"/>
        <v>#DIV/0!</v>
      </c>
      <c r="N194" s="11" t="e">
        <f t="shared" si="182"/>
        <v>#DIV/0!</v>
      </c>
      <c r="O194" s="11" t="e">
        <f>O167*0.5</f>
        <v>#DIV/0!</v>
      </c>
      <c r="P194" s="11" t="e">
        <f>P167*0.5</f>
        <v>#DIV/0!</v>
      </c>
      <c r="Q194" s="11" t="e">
        <f t="shared" ref="Q194:Y194" si="183">Q167*0.5</f>
        <v>#DIV/0!</v>
      </c>
      <c r="R194" s="11" t="e">
        <f t="shared" si="183"/>
        <v>#DIV/0!</v>
      </c>
      <c r="S194" s="11" t="e">
        <f t="shared" si="183"/>
        <v>#DIV/0!</v>
      </c>
      <c r="T194" s="11" t="e">
        <f t="shared" si="183"/>
        <v>#DIV/0!</v>
      </c>
      <c r="U194" s="11" t="e">
        <f t="shared" si="183"/>
        <v>#DIV/0!</v>
      </c>
      <c r="V194" s="11" t="e">
        <f t="shared" si="183"/>
        <v>#DIV/0!</v>
      </c>
      <c r="W194" s="11" t="e">
        <f t="shared" si="183"/>
        <v>#DIV/0!</v>
      </c>
      <c r="X194" s="11" t="e">
        <f t="shared" si="183"/>
        <v>#DIV/0!</v>
      </c>
      <c r="Y194" s="11" t="e">
        <f t="shared" si="183"/>
        <v>#DIV/0!</v>
      </c>
    </row>
    <row r="195" spans="1:25" hidden="1">
      <c r="A195" s="5" t="s">
        <v>60</v>
      </c>
      <c r="B195" s="29">
        <f t="shared" si="182"/>
        <v>0</v>
      </c>
      <c r="C195" s="11">
        <f t="shared" si="182"/>
        <v>0</v>
      </c>
      <c r="D195" s="11">
        <f t="shared" si="182"/>
        <v>0</v>
      </c>
      <c r="E195" s="11">
        <f t="shared" si="182"/>
        <v>0</v>
      </c>
      <c r="F195" s="11">
        <f t="shared" si="182"/>
        <v>0</v>
      </c>
      <c r="G195" s="11" t="e">
        <f t="shared" si="182"/>
        <v>#DIV/0!</v>
      </c>
      <c r="H195" s="11" t="e">
        <f t="shared" si="182"/>
        <v>#DIV/0!</v>
      </c>
      <c r="I195" s="11" t="e">
        <f t="shared" si="182"/>
        <v>#DIV/0!</v>
      </c>
      <c r="J195" s="11" t="e">
        <f t="shared" si="182"/>
        <v>#DIV/0!</v>
      </c>
      <c r="K195" s="11" t="e">
        <f t="shared" si="182"/>
        <v>#DIV/0!</v>
      </c>
      <c r="L195" s="11" t="e">
        <f t="shared" si="182"/>
        <v>#DIV/0!</v>
      </c>
      <c r="M195" s="11" t="e">
        <f t="shared" si="182"/>
        <v>#DIV/0!</v>
      </c>
      <c r="N195" s="11" t="e">
        <f t="shared" si="182"/>
        <v>#DIV/0!</v>
      </c>
      <c r="O195" s="11" t="e">
        <f>O168*0.5</f>
        <v>#DIV/0!</v>
      </c>
      <c r="P195" s="11" t="e">
        <f>P168*0.5</f>
        <v>#DIV/0!</v>
      </c>
      <c r="Q195" s="11" t="e">
        <f t="shared" ref="Q195:Y195" si="184">Q168*0.5</f>
        <v>#DIV/0!</v>
      </c>
      <c r="R195" s="11" t="e">
        <f t="shared" si="184"/>
        <v>#DIV/0!</v>
      </c>
      <c r="S195" s="11" t="e">
        <f t="shared" si="184"/>
        <v>#DIV/0!</v>
      </c>
      <c r="T195" s="11" t="e">
        <f t="shared" si="184"/>
        <v>#DIV/0!</v>
      </c>
      <c r="U195" s="11" t="e">
        <f t="shared" si="184"/>
        <v>#DIV/0!</v>
      </c>
      <c r="V195" s="11" t="e">
        <f t="shared" si="184"/>
        <v>#DIV/0!</v>
      </c>
      <c r="W195" s="11" t="e">
        <f t="shared" si="184"/>
        <v>#DIV/0!</v>
      </c>
      <c r="X195" s="11" t="e">
        <f t="shared" si="184"/>
        <v>#DIV/0!</v>
      </c>
      <c r="Y195" s="11" t="e">
        <f t="shared" si="184"/>
        <v>#DIV/0!</v>
      </c>
    </row>
    <row r="196" spans="1:25" hidden="1">
      <c r="A196" s="5" t="s">
        <v>61</v>
      </c>
      <c r="B196" s="29">
        <f t="shared" ref="B196:N196" si="185">B169</f>
        <v>0</v>
      </c>
      <c r="C196" s="11">
        <f t="shared" si="185"/>
        <v>0</v>
      </c>
      <c r="D196" s="11">
        <f t="shared" si="185"/>
        <v>0</v>
      </c>
      <c r="E196" s="11">
        <f t="shared" si="185"/>
        <v>0</v>
      </c>
      <c r="F196" s="11">
        <f t="shared" si="185"/>
        <v>0</v>
      </c>
      <c r="G196" s="11" t="e">
        <f t="shared" si="185"/>
        <v>#DIV/0!</v>
      </c>
      <c r="H196" s="11" t="e">
        <f t="shared" si="185"/>
        <v>#DIV/0!</v>
      </c>
      <c r="I196" s="11" t="e">
        <f t="shared" si="185"/>
        <v>#DIV/0!</v>
      </c>
      <c r="J196" s="11" t="e">
        <f t="shared" si="185"/>
        <v>#DIV/0!</v>
      </c>
      <c r="K196" s="11" t="e">
        <f t="shared" si="185"/>
        <v>#DIV/0!</v>
      </c>
      <c r="L196" s="11" t="e">
        <f t="shared" si="185"/>
        <v>#DIV/0!</v>
      </c>
      <c r="M196" s="11" t="e">
        <f t="shared" si="185"/>
        <v>#DIV/0!</v>
      </c>
      <c r="N196" s="11" t="e">
        <f t="shared" si="185"/>
        <v>#DIV/0!</v>
      </c>
      <c r="O196" s="11" t="e">
        <f>O169</f>
        <v>#DIV/0!</v>
      </c>
      <c r="P196" s="11" t="e">
        <f>P169</f>
        <v>#DIV/0!</v>
      </c>
      <c r="Q196" s="11" t="e">
        <f t="shared" ref="Q196:Y196" si="186">Q169</f>
        <v>#DIV/0!</v>
      </c>
      <c r="R196" s="11" t="e">
        <f t="shared" si="186"/>
        <v>#DIV/0!</v>
      </c>
      <c r="S196" s="11" t="e">
        <f t="shared" si="186"/>
        <v>#DIV/0!</v>
      </c>
      <c r="T196" s="11" t="e">
        <f t="shared" si="186"/>
        <v>#DIV/0!</v>
      </c>
      <c r="U196" s="11" t="e">
        <f t="shared" si="186"/>
        <v>#DIV/0!</v>
      </c>
      <c r="V196" s="11" t="e">
        <f t="shared" si="186"/>
        <v>#DIV/0!</v>
      </c>
      <c r="W196" s="11" t="e">
        <f t="shared" si="186"/>
        <v>#DIV/0!</v>
      </c>
      <c r="X196" s="11" t="e">
        <f t="shared" si="186"/>
        <v>#DIV/0!</v>
      </c>
      <c r="Y196" s="11" t="e">
        <f t="shared" si="186"/>
        <v>#DIV/0!</v>
      </c>
    </row>
    <row r="197" spans="1:25" hidden="1">
      <c r="A197" s="5" t="s">
        <v>113</v>
      </c>
      <c r="B197" s="29">
        <f t="shared" ref="B197:P199" si="187">B170*0.5</f>
        <v>0</v>
      </c>
      <c r="C197" s="11">
        <f t="shared" si="187"/>
        <v>0</v>
      </c>
      <c r="D197" s="11">
        <f t="shared" si="187"/>
        <v>0</v>
      </c>
      <c r="E197" s="11">
        <f t="shared" si="187"/>
        <v>0</v>
      </c>
      <c r="F197" s="11">
        <f t="shared" si="187"/>
        <v>0</v>
      </c>
      <c r="G197" s="11" t="e">
        <f t="shared" si="187"/>
        <v>#DIV/0!</v>
      </c>
      <c r="H197" s="11" t="e">
        <f t="shared" si="187"/>
        <v>#DIV/0!</v>
      </c>
      <c r="I197" s="11" t="e">
        <f t="shared" si="187"/>
        <v>#DIV/0!</v>
      </c>
      <c r="J197" s="11" t="e">
        <f t="shared" si="187"/>
        <v>#DIV/0!</v>
      </c>
      <c r="K197" s="11" t="e">
        <f t="shared" si="187"/>
        <v>#DIV/0!</v>
      </c>
      <c r="L197" s="11" t="e">
        <f t="shared" si="187"/>
        <v>#DIV/0!</v>
      </c>
      <c r="M197" s="11" t="e">
        <f t="shared" si="187"/>
        <v>#DIV/0!</v>
      </c>
      <c r="N197" s="11" t="e">
        <f t="shared" si="187"/>
        <v>#DIV/0!</v>
      </c>
      <c r="O197" s="11" t="e">
        <f t="shared" si="187"/>
        <v>#DIV/0!</v>
      </c>
      <c r="P197" s="11" t="e">
        <f t="shared" si="187"/>
        <v>#DIV/0!</v>
      </c>
      <c r="Q197" s="11" t="e">
        <f t="shared" ref="Q197:Y197" si="188">Q170*0.5</f>
        <v>#DIV/0!</v>
      </c>
      <c r="R197" s="11" t="e">
        <f t="shared" si="188"/>
        <v>#DIV/0!</v>
      </c>
      <c r="S197" s="11" t="e">
        <f t="shared" si="188"/>
        <v>#DIV/0!</v>
      </c>
      <c r="T197" s="11" t="e">
        <f t="shared" si="188"/>
        <v>#DIV/0!</v>
      </c>
      <c r="U197" s="11" t="e">
        <f t="shared" si="188"/>
        <v>#DIV/0!</v>
      </c>
      <c r="V197" s="11" t="e">
        <f t="shared" si="188"/>
        <v>#DIV/0!</v>
      </c>
      <c r="W197" s="11" t="e">
        <f t="shared" si="188"/>
        <v>#DIV/0!</v>
      </c>
      <c r="X197" s="11" t="e">
        <f t="shared" si="188"/>
        <v>#DIV/0!</v>
      </c>
      <c r="Y197" s="11" t="e">
        <f t="shared" si="188"/>
        <v>#DIV/0!</v>
      </c>
    </row>
    <row r="198" spans="1:25" hidden="1">
      <c r="A198" s="5" t="s">
        <v>62</v>
      </c>
      <c r="B198" s="29">
        <f t="shared" si="187"/>
        <v>0</v>
      </c>
      <c r="C198" s="11">
        <f t="shared" si="187"/>
        <v>0</v>
      </c>
      <c r="D198" s="11">
        <f t="shared" si="187"/>
        <v>0</v>
      </c>
      <c r="E198" s="11">
        <f t="shared" si="187"/>
        <v>0</v>
      </c>
      <c r="F198" s="11">
        <f t="shared" si="187"/>
        <v>0</v>
      </c>
      <c r="G198" s="11" t="e">
        <f t="shared" si="187"/>
        <v>#DIV/0!</v>
      </c>
      <c r="H198" s="11" t="e">
        <f t="shared" si="187"/>
        <v>#DIV/0!</v>
      </c>
      <c r="I198" s="11" t="e">
        <f t="shared" si="187"/>
        <v>#DIV/0!</v>
      </c>
      <c r="J198" s="11" t="e">
        <f t="shared" si="187"/>
        <v>#DIV/0!</v>
      </c>
      <c r="K198" s="11" t="e">
        <f t="shared" si="187"/>
        <v>#DIV/0!</v>
      </c>
      <c r="L198" s="11" t="e">
        <f t="shared" si="187"/>
        <v>#DIV/0!</v>
      </c>
      <c r="M198" s="11" t="e">
        <f t="shared" si="187"/>
        <v>#DIV/0!</v>
      </c>
      <c r="N198" s="11" t="e">
        <f t="shared" si="187"/>
        <v>#DIV/0!</v>
      </c>
      <c r="O198" s="11" t="e">
        <f t="shared" si="187"/>
        <v>#DIV/0!</v>
      </c>
      <c r="P198" s="11" t="e">
        <f t="shared" si="187"/>
        <v>#DIV/0!</v>
      </c>
      <c r="Q198" s="11" t="e">
        <f t="shared" ref="Q198:Y198" si="189">Q171*0.5</f>
        <v>#DIV/0!</v>
      </c>
      <c r="R198" s="11" t="e">
        <f t="shared" si="189"/>
        <v>#DIV/0!</v>
      </c>
      <c r="S198" s="11" t="e">
        <f t="shared" si="189"/>
        <v>#DIV/0!</v>
      </c>
      <c r="T198" s="11" t="e">
        <f t="shared" si="189"/>
        <v>#DIV/0!</v>
      </c>
      <c r="U198" s="11" t="e">
        <f t="shared" si="189"/>
        <v>#DIV/0!</v>
      </c>
      <c r="V198" s="11" t="e">
        <f t="shared" si="189"/>
        <v>#DIV/0!</v>
      </c>
      <c r="W198" s="11" t="e">
        <f t="shared" si="189"/>
        <v>#DIV/0!</v>
      </c>
      <c r="X198" s="11" t="e">
        <f t="shared" si="189"/>
        <v>#DIV/0!</v>
      </c>
      <c r="Y198" s="11" t="e">
        <f t="shared" si="189"/>
        <v>#DIV/0!</v>
      </c>
    </row>
    <row r="199" spans="1:25" hidden="1">
      <c r="A199" s="5" t="s">
        <v>63</v>
      </c>
      <c r="B199" s="29">
        <f t="shared" si="187"/>
        <v>0</v>
      </c>
      <c r="C199" s="11">
        <f t="shared" si="187"/>
        <v>0</v>
      </c>
      <c r="D199" s="11">
        <f t="shared" si="187"/>
        <v>0</v>
      </c>
      <c r="E199" s="11">
        <f t="shared" si="187"/>
        <v>0</v>
      </c>
      <c r="F199" s="11">
        <f t="shared" si="187"/>
        <v>0</v>
      </c>
      <c r="G199" s="11" t="e">
        <f t="shared" si="187"/>
        <v>#DIV/0!</v>
      </c>
      <c r="H199" s="11" t="e">
        <f t="shared" si="187"/>
        <v>#DIV/0!</v>
      </c>
      <c r="I199" s="11" t="e">
        <f t="shared" si="187"/>
        <v>#DIV/0!</v>
      </c>
      <c r="J199" s="11" t="e">
        <f t="shared" si="187"/>
        <v>#DIV/0!</v>
      </c>
      <c r="K199" s="11" t="e">
        <f t="shared" si="187"/>
        <v>#DIV/0!</v>
      </c>
      <c r="L199" s="11" t="e">
        <f t="shared" si="187"/>
        <v>#DIV/0!</v>
      </c>
      <c r="M199" s="11" t="e">
        <f t="shared" si="187"/>
        <v>#DIV/0!</v>
      </c>
      <c r="N199" s="11" t="e">
        <f t="shared" si="187"/>
        <v>#DIV/0!</v>
      </c>
      <c r="O199" s="11" t="e">
        <f t="shared" si="187"/>
        <v>#DIV/0!</v>
      </c>
      <c r="P199" s="11" t="e">
        <f t="shared" si="187"/>
        <v>#DIV/0!</v>
      </c>
      <c r="Q199" s="11" t="e">
        <f t="shared" ref="Q199:Y199" si="190">Q172*0.5</f>
        <v>#DIV/0!</v>
      </c>
      <c r="R199" s="11" t="e">
        <f t="shared" si="190"/>
        <v>#DIV/0!</v>
      </c>
      <c r="S199" s="11" t="e">
        <f t="shared" si="190"/>
        <v>#DIV/0!</v>
      </c>
      <c r="T199" s="11" t="e">
        <f t="shared" si="190"/>
        <v>#DIV/0!</v>
      </c>
      <c r="U199" s="11" t="e">
        <f t="shared" si="190"/>
        <v>#DIV/0!</v>
      </c>
      <c r="V199" s="11" t="e">
        <f t="shared" si="190"/>
        <v>#DIV/0!</v>
      </c>
      <c r="W199" s="11" t="e">
        <f t="shared" si="190"/>
        <v>#DIV/0!</v>
      </c>
      <c r="X199" s="11" t="e">
        <f t="shared" si="190"/>
        <v>#DIV/0!</v>
      </c>
      <c r="Y199" s="11" t="e">
        <f t="shared" si="190"/>
        <v>#DIV/0!</v>
      </c>
    </row>
    <row r="200" spans="1:25" hidden="1">
      <c r="A200" s="5" t="s">
        <v>64</v>
      </c>
      <c r="B200" s="29">
        <f t="shared" ref="B200:N200" si="191">B173</f>
        <v>0</v>
      </c>
      <c r="C200" s="11">
        <f t="shared" si="191"/>
        <v>0</v>
      </c>
      <c r="D200" s="11">
        <f t="shared" si="191"/>
        <v>0</v>
      </c>
      <c r="E200" s="11">
        <f t="shared" si="191"/>
        <v>0</v>
      </c>
      <c r="F200" s="11">
        <f t="shared" si="191"/>
        <v>0</v>
      </c>
      <c r="G200" s="11" t="e">
        <f t="shared" si="191"/>
        <v>#DIV/0!</v>
      </c>
      <c r="H200" s="11" t="e">
        <f t="shared" si="191"/>
        <v>#DIV/0!</v>
      </c>
      <c r="I200" s="11" t="e">
        <f t="shared" si="191"/>
        <v>#DIV/0!</v>
      </c>
      <c r="J200" s="11" t="e">
        <f t="shared" si="191"/>
        <v>#DIV/0!</v>
      </c>
      <c r="K200" s="11" t="e">
        <f t="shared" si="191"/>
        <v>#DIV/0!</v>
      </c>
      <c r="L200" s="11" t="e">
        <f t="shared" si="191"/>
        <v>#DIV/0!</v>
      </c>
      <c r="M200" s="11" t="e">
        <f t="shared" si="191"/>
        <v>#DIV/0!</v>
      </c>
      <c r="N200" s="11" t="e">
        <f t="shared" si="191"/>
        <v>#DIV/0!</v>
      </c>
      <c r="O200" s="11" t="e">
        <f>O173</f>
        <v>#DIV/0!</v>
      </c>
      <c r="P200" s="11" t="e">
        <f>P173</f>
        <v>#DIV/0!</v>
      </c>
      <c r="Q200" s="11" t="e">
        <f t="shared" ref="Q200:Y200" si="192">Q173</f>
        <v>#DIV/0!</v>
      </c>
      <c r="R200" s="11" t="e">
        <f t="shared" si="192"/>
        <v>#DIV/0!</v>
      </c>
      <c r="S200" s="11" t="e">
        <f t="shared" si="192"/>
        <v>#DIV/0!</v>
      </c>
      <c r="T200" s="11" t="e">
        <f t="shared" si="192"/>
        <v>#DIV/0!</v>
      </c>
      <c r="U200" s="11" t="e">
        <f t="shared" si="192"/>
        <v>#DIV/0!</v>
      </c>
      <c r="V200" s="11" t="e">
        <f t="shared" si="192"/>
        <v>#DIV/0!</v>
      </c>
      <c r="W200" s="11" t="e">
        <f t="shared" si="192"/>
        <v>#DIV/0!</v>
      </c>
      <c r="X200" s="11" t="e">
        <f t="shared" si="192"/>
        <v>#DIV/0!</v>
      </c>
      <c r="Y200" s="11" t="e">
        <f t="shared" si="192"/>
        <v>#DIV/0!</v>
      </c>
    </row>
    <row r="201" spans="1:25" hidden="1">
      <c r="A201" s="5" t="s">
        <v>10</v>
      </c>
      <c r="B201" s="29">
        <f t="shared" ref="B201:N202" si="193">B148</f>
        <v>0</v>
      </c>
      <c r="C201" s="11">
        <f t="shared" si="193"/>
        <v>0</v>
      </c>
      <c r="D201" s="11">
        <f t="shared" si="193"/>
        <v>0</v>
      </c>
      <c r="E201" s="11">
        <f t="shared" si="193"/>
        <v>0</v>
      </c>
      <c r="F201" s="11">
        <f t="shared" si="193"/>
        <v>0</v>
      </c>
      <c r="G201" s="11" t="e">
        <f t="shared" si="193"/>
        <v>#DIV/0!</v>
      </c>
      <c r="H201" s="11" t="e">
        <f t="shared" si="193"/>
        <v>#DIV/0!</v>
      </c>
      <c r="I201" s="11" t="e">
        <f t="shared" si="193"/>
        <v>#DIV/0!</v>
      </c>
      <c r="J201" s="11" t="e">
        <f t="shared" si="193"/>
        <v>#DIV/0!</v>
      </c>
      <c r="K201" s="11" t="e">
        <f t="shared" si="193"/>
        <v>#DIV/0!</v>
      </c>
      <c r="L201" s="11" t="e">
        <f t="shared" si="193"/>
        <v>#DIV/0!</v>
      </c>
      <c r="M201" s="11" t="e">
        <f t="shared" si="193"/>
        <v>#DIV/0!</v>
      </c>
      <c r="N201" s="11" t="e">
        <f t="shared" si="193"/>
        <v>#DIV/0!</v>
      </c>
      <c r="O201" s="11" t="e">
        <f>O148</f>
        <v>#DIV/0!</v>
      </c>
      <c r="P201" s="11" t="e">
        <f>P148</f>
        <v>#DIV/0!</v>
      </c>
      <c r="Q201" s="11" t="e">
        <f t="shared" ref="Q201:Y201" si="194">Q148</f>
        <v>#DIV/0!</v>
      </c>
      <c r="R201" s="11" t="e">
        <f t="shared" si="194"/>
        <v>#DIV/0!</v>
      </c>
      <c r="S201" s="11" t="e">
        <f t="shared" si="194"/>
        <v>#DIV/0!</v>
      </c>
      <c r="T201" s="11" t="e">
        <f t="shared" si="194"/>
        <v>#DIV/0!</v>
      </c>
      <c r="U201" s="11" t="e">
        <f t="shared" si="194"/>
        <v>#DIV/0!</v>
      </c>
      <c r="V201" s="11" t="e">
        <f t="shared" si="194"/>
        <v>#DIV/0!</v>
      </c>
      <c r="W201" s="11" t="e">
        <f t="shared" si="194"/>
        <v>#DIV/0!</v>
      </c>
      <c r="X201" s="11" t="e">
        <f t="shared" si="194"/>
        <v>#DIV/0!</v>
      </c>
      <c r="Y201" s="11" t="e">
        <f t="shared" si="194"/>
        <v>#DIV/0!</v>
      </c>
    </row>
    <row r="202" spans="1:25" hidden="1">
      <c r="A202" s="5" t="s">
        <v>6</v>
      </c>
      <c r="B202" s="29">
        <f t="shared" si="193"/>
        <v>0</v>
      </c>
      <c r="C202" s="11">
        <f t="shared" si="193"/>
        <v>0</v>
      </c>
      <c r="D202" s="11">
        <f t="shared" si="193"/>
        <v>0</v>
      </c>
      <c r="E202" s="11">
        <f t="shared" si="193"/>
        <v>0</v>
      </c>
      <c r="F202" s="11">
        <f t="shared" si="193"/>
        <v>0</v>
      </c>
      <c r="G202" s="11" t="e">
        <f t="shared" si="193"/>
        <v>#DIV/0!</v>
      </c>
      <c r="H202" s="11" t="e">
        <f t="shared" si="193"/>
        <v>#DIV/0!</v>
      </c>
      <c r="I202" s="11" t="e">
        <f t="shared" si="193"/>
        <v>#DIV/0!</v>
      </c>
      <c r="J202" s="11" t="e">
        <f t="shared" si="193"/>
        <v>#DIV/0!</v>
      </c>
      <c r="K202" s="11" t="e">
        <f t="shared" si="193"/>
        <v>#DIV/0!</v>
      </c>
      <c r="L202" s="11" t="e">
        <f t="shared" si="193"/>
        <v>#DIV/0!</v>
      </c>
      <c r="M202" s="11" t="e">
        <f t="shared" si="193"/>
        <v>#DIV/0!</v>
      </c>
      <c r="N202" s="11" t="e">
        <f t="shared" si="193"/>
        <v>#DIV/0!</v>
      </c>
      <c r="O202" s="11" t="e">
        <f>O149</f>
        <v>#DIV/0!</v>
      </c>
      <c r="P202" s="11" t="e">
        <f>P149</f>
        <v>#DIV/0!</v>
      </c>
      <c r="Q202" s="11" t="e">
        <f t="shared" ref="Q202:Y202" si="195">Q149</f>
        <v>#DIV/0!</v>
      </c>
      <c r="R202" s="11" t="e">
        <f t="shared" si="195"/>
        <v>#DIV/0!</v>
      </c>
      <c r="S202" s="11" t="e">
        <f t="shared" si="195"/>
        <v>#DIV/0!</v>
      </c>
      <c r="T202" s="11" t="e">
        <f t="shared" si="195"/>
        <v>#DIV/0!</v>
      </c>
      <c r="U202" s="11" t="e">
        <f t="shared" si="195"/>
        <v>#DIV/0!</v>
      </c>
      <c r="V202" s="11" t="e">
        <f t="shared" si="195"/>
        <v>#DIV/0!</v>
      </c>
      <c r="W202" s="11" t="e">
        <f t="shared" si="195"/>
        <v>#DIV/0!</v>
      </c>
      <c r="X202" s="11" t="e">
        <f t="shared" si="195"/>
        <v>#DIV/0!</v>
      </c>
      <c r="Y202" s="11" t="e">
        <f t="shared" si="195"/>
        <v>#DIV/0!</v>
      </c>
    </row>
    <row r="203" spans="1:25" hidden="1">
      <c r="A203" s="5" t="s">
        <v>65</v>
      </c>
      <c r="B203" s="29">
        <f t="shared" ref="B203:N203" si="196">B176*1.5</f>
        <v>0</v>
      </c>
      <c r="C203" s="11">
        <f t="shared" si="196"/>
        <v>0</v>
      </c>
      <c r="D203" s="11">
        <f t="shared" si="196"/>
        <v>0</v>
      </c>
      <c r="E203" s="11">
        <f t="shared" si="196"/>
        <v>0</v>
      </c>
      <c r="F203" s="11">
        <f t="shared" si="196"/>
        <v>0</v>
      </c>
      <c r="G203" s="11" t="e">
        <f t="shared" si="196"/>
        <v>#DIV/0!</v>
      </c>
      <c r="H203" s="11" t="e">
        <f t="shared" si="196"/>
        <v>#DIV/0!</v>
      </c>
      <c r="I203" s="11" t="e">
        <f t="shared" si="196"/>
        <v>#DIV/0!</v>
      </c>
      <c r="J203" s="11" t="e">
        <f t="shared" si="196"/>
        <v>#DIV/0!</v>
      </c>
      <c r="K203" s="11" t="e">
        <f t="shared" si="196"/>
        <v>#DIV/0!</v>
      </c>
      <c r="L203" s="11" t="e">
        <f t="shared" si="196"/>
        <v>#DIV/0!</v>
      </c>
      <c r="M203" s="11" t="e">
        <f t="shared" si="196"/>
        <v>#DIV/0!</v>
      </c>
      <c r="N203" s="11" t="e">
        <f t="shared" si="196"/>
        <v>#DIV/0!</v>
      </c>
      <c r="O203" s="11" t="e">
        <f>O176*1.5</f>
        <v>#DIV/0!</v>
      </c>
      <c r="P203" s="11" t="e">
        <f>P176*1.5</f>
        <v>#DIV/0!</v>
      </c>
      <c r="Q203" s="11" t="e">
        <f t="shared" ref="Q203:Y203" si="197">Q176*1.5</f>
        <v>#DIV/0!</v>
      </c>
      <c r="R203" s="11" t="e">
        <f t="shared" si="197"/>
        <v>#DIV/0!</v>
      </c>
      <c r="S203" s="11" t="e">
        <f t="shared" si="197"/>
        <v>#DIV/0!</v>
      </c>
      <c r="T203" s="11" t="e">
        <f t="shared" si="197"/>
        <v>#DIV/0!</v>
      </c>
      <c r="U203" s="11" t="e">
        <f t="shared" si="197"/>
        <v>#DIV/0!</v>
      </c>
      <c r="V203" s="11" t="e">
        <f t="shared" si="197"/>
        <v>#DIV/0!</v>
      </c>
      <c r="W203" s="11" t="e">
        <f t="shared" si="197"/>
        <v>#DIV/0!</v>
      </c>
      <c r="X203" s="11" t="e">
        <f t="shared" si="197"/>
        <v>#DIV/0!</v>
      </c>
      <c r="Y203" s="11" t="e">
        <f t="shared" si="197"/>
        <v>#DIV/0!</v>
      </c>
    </row>
    <row r="204" spans="1:25" hidden="1">
      <c r="A204" s="5" t="s">
        <v>66</v>
      </c>
      <c r="B204" s="29">
        <f t="shared" ref="B204:N205" si="198">B177</f>
        <v>0</v>
      </c>
      <c r="C204" s="11">
        <f t="shared" si="198"/>
        <v>0</v>
      </c>
      <c r="D204" s="11">
        <f t="shared" si="198"/>
        <v>0</v>
      </c>
      <c r="E204" s="11">
        <f t="shared" si="198"/>
        <v>0</v>
      </c>
      <c r="F204" s="11">
        <f t="shared" si="198"/>
        <v>0</v>
      </c>
      <c r="G204" s="11" t="e">
        <f t="shared" si="198"/>
        <v>#DIV/0!</v>
      </c>
      <c r="H204" s="11" t="e">
        <f t="shared" si="198"/>
        <v>#DIV/0!</v>
      </c>
      <c r="I204" s="11" t="e">
        <f t="shared" si="198"/>
        <v>#DIV/0!</v>
      </c>
      <c r="J204" s="11" t="e">
        <f t="shared" si="198"/>
        <v>#DIV/0!</v>
      </c>
      <c r="K204" s="11" t="e">
        <f t="shared" si="198"/>
        <v>#DIV/0!</v>
      </c>
      <c r="L204" s="11" t="e">
        <f t="shared" si="198"/>
        <v>#DIV/0!</v>
      </c>
      <c r="M204" s="11" t="e">
        <f t="shared" si="198"/>
        <v>#DIV/0!</v>
      </c>
      <c r="N204" s="11" t="e">
        <f t="shared" si="198"/>
        <v>#DIV/0!</v>
      </c>
      <c r="O204" s="11" t="e">
        <f>O177</f>
        <v>#DIV/0!</v>
      </c>
      <c r="P204" s="11" t="e">
        <f>P177</f>
        <v>#DIV/0!</v>
      </c>
      <c r="Q204" s="11" t="e">
        <f t="shared" ref="Q204:Y204" si="199">Q177</f>
        <v>#DIV/0!</v>
      </c>
      <c r="R204" s="11" t="e">
        <f t="shared" si="199"/>
        <v>#DIV/0!</v>
      </c>
      <c r="S204" s="11" t="e">
        <f t="shared" si="199"/>
        <v>#DIV/0!</v>
      </c>
      <c r="T204" s="11" t="e">
        <f t="shared" si="199"/>
        <v>#DIV/0!</v>
      </c>
      <c r="U204" s="11" t="e">
        <f t="shared" si="199"/>
        <v>#DIV/0!</v>
      </c>
      <c r="V204" s="11" t="e">
        <f t="shared" si="199"/>
        <v>#DIV/0!</v>
      </c>
      <c r="W204" s="11" t="e">
        <f t="shared" si="199"/>
        <v>#DIV/0!</v>
      </c>
      <c r="X204" s="11" t="e">
        <f t="shared" si="199"/>
        <v>#DIV/0!</v>
      </c>
      <c r="Y204" s="11" t="e">
        <f t="shared" si="199"/>
        <v>#DIV/0!</v>
      </c>
    </row>
    <row r="205" spans="1:25" hidden="1">
      <c r="A205" s="7" t="s">
        <v>107</v>
      </c>
      <c r="B205" s="30">
        <f>B178</f>
        <v>0</v>
      </c>
      <c r="C205" s="14">
        <f t="shared" si="198"/>
        <v>0</v>
      </c>
      <c r="D205" s="14">
        <f t="shared" si="198"/>
        <v>0</v>
      </c>
      <c r="E205" s="14">
        <f t="shared" si="198"/>
        <v>0</v>
      </c>
      <c r="F205" s="14">
        <f t="shared" si="198"/>
        <v>0</v>
      </c>
      <c r="G205" s="14" t="e">
        <f t="shared" si="198"/>
        <v>#DIV/0!</v>
      </c>
      <c r="H205" s="14" t="e">
        <f>H178</f>
        <v>#DIV/0!</v>
      </c>
      <c r="I205" s="14" t="e">
        <f>I178</f>
        <v>#DIV/0!</v>
      </c>
      <c r="J205" s="14" t="e">
        <f>J178</f>
        <v>#DIV/0!</v>
      </c>
      <c r="K205" s="14" t="e">
        <f>K178</f>
        <v>#DIV/0!</v>
      </c>
      <c r="L205" s="14" t="e">
        <f t="shared" si="198"/>
        <v>#DIV/0!</v>
      </c>
      <c r="M205" s="14" t="e">
        <f t="shared" si="198"/>
        <v>#DIV/0!</v>
      </c>
      <c r="N205" s="14" t="e">
        <f>N178</f>
        <v>#DIV/0!</v>
      </c>
      <c r="O205" s="14" t="e">
        <f>O178</f>
        <v>#DIV/0!</v>
      </c>
      <c r="P205" s="14" t="e">
        <f>P178</f>
        <v>#DIV/0!</v>
      </c>
      <c r="Q205" s="14" t="e">
        <f t="shared" ref="Q205:Y205" si="200">Q178</f>
        <v>#DIV/0!</v>
      </c>
      <c r="R205" s="14" t="e">
        <f t="shared" si="200"/>
        <v>#DIV/0!</v>
      </c>
      <c r="S205" s="14" t="e">
        <f t="shared" si="200"/>
        <v>#DIV/0!</v>
      </c>
      <c r="T205" s="14" t="e">
        <f t="shared" si="200"/>
        <v>#DIV/0!</v>
      </c>
      <c r="U205" s="14" t="e">
        <f t="shared" si="200"/>
        <v>#DIV/0!</v>
      </c>
      <c r="V205" s="14" t="e">
        <f t="shared" si="200"/>
        <v>#DIV/0!</v>
      </c>
      <c r="W205" s="14" t="e">
        <f t="shared" si="200"/>
        <v>#DIV/0!</v>
      </c>
      <c r="X205" s="14" t="e">
        <f t="shared" si="200"/>
        <v>#DIV/0!</v>
      </c>
      <c r="Y205" s="14" t="e">
        <f t="shared" si="200"/>
        <v>#DIV/0!</v>
      </c>
    </row>
    <row r="206" spans="1:25" hidden="1">
      <c r="A206" s="1" t="s">
        <v>68</v>
      </c>
      <c r="B206" s="29">
        <f t="shared" ref="B206:P206" si="201">SUM(B185:B205)-B201-B202</f>
        <v>13.999875513182614</v>
      </c>
      <c r="C206" s="11">
        <f t="shared" si="201"/>
        <v>14</v>
      </c>
      <c r="D206" s="11">
        <f t="shared" si="201"/>
        <v>14</v>
      </c>
      <c r="E206" s="11">
        <f t="shared" si="201"/>
        <v>14</v>
      </c>
      <c r="F206" s="11">
        <f t="shared" si="201"/>
        <v>13.999893291545696</v>
      </c>
      <c r="G206" s="11" t="e">
        <f t="shared" si="201"/>
        <v>#DIV/0!</v>
      </c>
      <c r="H206" s="11" t="e">
        <f t="shared" si="201"/>
        <v>#DIV/0!</v>
      </c>
      <c r="I206" s="11" t="e">
        <f t="shared" si="201"/>
        <v>#DIV/0!</v>
      </c>
      <c r="J206" s="11" t="e">
        <f t="shared" si="201"/>
        <v>#DIV/0!</v>
      </c>
      <c r="K206" s="11" t="e">
        <f t="shared" si="201"/>
        <v>#DIV/0!</v>
      </c>
      <c r="L206" s="11" t="e">
        <f t="shared" si="201"/>
        <v>#DIV/0!</v>
      </c>
      <c r="M206" s="11" t="e">
        <f t="shared" si="201"/>
        <v>#DIV/0!</v>
      </c>
      <c r="N206" s="11" t="e">
        <f t="shared" si="201"/>
        <v>#DIV/0!</v>
      </c>
      <c r="O206" s="11" t="e">
        <f t="shared" si="201"/>
        <v>#DIV/0!</v>
      </c>
      <c r="P206" s="11" t="e">
        <f t="shared" si="201"/>
        <v>#DIV/0!</v>
      </c>
      <c r="Q206" s="11" t="e">
        <f t="shared" ref="Q206:Y206" si="202">SUM(Q185:Q205)-Q201-Q202</f>
        <v>#DIV/0!</v>
      </c>
      <c r="R206" s="11" t="e">
        <f t="shared" si="202"/>
        <v>#DIV/0!</v>
      </c>
      <c r="S206" s="11" t="e">
        <f t="shared" si="202"/>
        <v>#DIV/0!</v>
      </c>
      <c r="T206" s="11" t="e">
        <f t="shared" si="202"/>
        <v>#DIV/0!</v>
      </c>
      <c r="U206" s="11" t="e">
        <f t="shared" si="202"/>
        <v>#DIV/0!</v>
      </c>
      <c r="V206" s="11" t="e">
        <f t="shared" si="202"/>
        <v>#DIV/0!</v>
      </c>
      <c r="W206" s="11" t="e">
        <f t="shared" si="202"/>
        <v>#DIV/0!</v>
      </c>
      <c r="X206" s="11" t="e">
        <f t="shared" si="202"/>
        <v>#DIV/0!</v>
      </c>
      <c r="Y206" s="11" t="e">
        <f t="shared" si="202"/>
        <v>#DIV/0!</v>
      </c>
    </row>
    <row r="207" spans="1:25" hidden="1"/>
    <row r="208" spans="1:25" hidden="1">
      <c r="A208" s="35" t="s">
        <v>92</v>
      </c>
    </row>
    <row r="209" spans="1:25" ht="27.6" hidden="1">
      <c r="B209" s="31" t="s">
        <v>43</v>
      </c>
      <c r="C209" s="17" t="s">
        <v>43</v>
      </c>
      <c r="D209" s="17" t="s">
        <v>43</v>
      </c>
      <c r="E209" s="17" t="s">
        <v>43</v>
      </c>
      <c r="F209" s="17" t="s">
        <v>43</v>
      </c>
      <c r="G209" s="17" t="s">
        <v>43</v>
      </c>
      <c r="H209" s="17" t="s">
        <v>43</v>
      </c>
      <c r="I209" s="17" t="s">
        <v>43</v>
      </c>
      <c r="J209" s="17" t="s">
        <v>43</v>
      </c>
      <c r="K209" s="17" t="s">
        <v>43</v>
      </c>
      <c r="L209" s="17" t="s">
        <v>43</v>
      </c>
      <c r="M209" s="17" t="s">
        <v>43</v>
      </c>
      <c r="N209" s="17" t="s">
        <v>43</v>
      </c>
      <c r="O209" s="17" t="s">
        <v>43</v>
      </c>
      <c r="P209" s="17" t="s">
        <v>43</v>
      </c>
      <c r="Q209" s="17" t="s">
        <v>43</v>
      </c>
      <c r="R209" s="17" t="s">
        <v>43</v>
      </c>
      <c r="S209" s="17" t="s">
        <v>43</v>
      </c>
      <c r="T209" s="17" t="s">
        <v>43</v>
      </c>
      <c r="U209" s="17" t="s">
        <v>43</v>
      </c>
      <c r="V209" s="17" t="s">
        <v>43</v>
      </c>
      <c r="W209" s="17" t="s">
        <v>43</v>
      </c>
      <c r="X209" s="17" t="s">
        <v>43</v>
      </c>
      <c r="Y209" s="17" t="s">
        <v>43</v>
      </c>
    </row>
    <row r="210" spans="1:25" hidden="1">
      <c r="A210" s="3" t="s">
        <v>28</v>
      </c>
      <c r="B210" s="29">
        <f t="shared" ref="B210:P224" si="203">B158*14/B$206</f>
        <v>2.9996982282169169</v>
      </c>
      <c r="C210" s="11">
        <f t="shared" si="203"/>
        <v>2.9996414451452984</v>
      </c>
      <c r="D210" s="11">
        <f t="shared" si="203"/>
        <v>2.9995596262115876</v>
      </c>
      <c r="E210" s="11">
        <f t="shared" si="203"/>
        <v>2.9997012760435759</v>
      </c>
      <c r="F210" s="11">
        <f t="shared" si="203"/>
        <v>2.9998671485747685</v>
      </c>
      <c r="G210" s="11" t="e">
        <f t="shared" si="203"/>
        <v>#DIV/0!</v>
      </c>
      <c r="H210" s="11" t="e">
        <f t="shared" si="203"/>
        <v>#DIV/0!</v>
      </c>
      <c r="I210" s="11" t="e">
        <f t="shared" si="203"/>
        <v>#DIV/0!</v>
      </c>
      <c r="J210" s="11" t="e">
        <f t="shared" si="203"/>
        <v>#DIV/0!</v>
      </c>
      <c r="K210" s="11" t="e">
        <f t="shared" si="203"/>
        <v>#DIV/0!</v>
      </c>
      <c r="L210" s="11" t="e">
        <f t="shared" si="203"/>
        <v>#DIV/0!</v>
      </c>
      <c r="M210" s="11" t="e">
        <f t="shared" si="203"/>
        <v>#DIV/0!</v>
      </c>
      <c r="N210" s="11" t="e">
        <f t="shared" si="203"/>
        <v>#DIV/0!</v>
      </c>
      <c r="O210" s="11" t="e">
        <f t="shared" si="203"/>
        <v>#DIV/0!</v>
      </c>
      <c r="P210" s="11" t="e">
        <f t="shared" si="203"/>
        <v>#DIV/0!</v>
      </c>
      <c r="Q210" s="11" t="e">
        <f t="shared" ref="Q210:Y210" si="204">Q158*14/Q$206</f>
        <v>#DIV/0!</v>
      </c>
      <c r="R210" s="11" t="e">
        <f t="shared" si="204"/>
        <v>#DIV/0!</v>
      </c>
      <c r="S210" s="11" t="e">
        <f t="shared" si="204"/>
        <v>#DIV/0!</v>
      </c>
      <c r="T210" s="11" t="e">
        <f t="shared" si="204"/>
        <v>#DIV/0!</v>
      </c>
      <c r="U210" s="11" t="e">
        <f t="shared" si="204"/>
        <v>#DIV/0!</v>
      </c>
      <c r="V210" s="11" t="e">
        <f t="shared" si="204"/>
        <v>#DIV/0!</v>
      </c>
      <c r="W210" s="11" t="e">
        <f t="shared" si="204"/>
        <v>#DIV/0!</v>
      </c>
      <c r="X210" s="11" t="e">
        <f t="shared" si="204"/>
        <v>#DIV/0!</v>
      </c>
      <c r="Y210" s="11" t="e">
        <f t="shared" si="204"/>
        <v>#DIV/0!</v>
      </c>
    </row>
    <row r="211" spans="1:25" hidden="1">
      <c r="A211" s="3" t="s">
        <v>30</v>
      </c>
      <c r="B211" s="29">
        <f t="shared" si="203"/>
        <v>0</v>
      </c>
      <c r="C211" s="11">
        <f t="shared" si="203"/>
        <v>0</v>
      </c>
      <c r="D211" s="11">
        <f t="shared" si="203"/>
        <v>0</v>
      </c>
      <c r="E211" s="11">
        <f t="shared" si="203"/>
        <v>0</v>
      </c>
      <c r="F211" s="11">
        <f t="shared" si="203"/>
        <v>0</v>
      </c>
      <c r="G211" s="11" t="e">
        <f t="shared" si="203"/>
        <v>#DIV/0!</v>
      </c>
      <c r="H211" s="11" t="e">
        <f t="shared" si="203"/>
        <v>#DIV/0!</v>
      </c>
      <c r="I211" s="11" t="e">
        <f t="shared" si="203"/>
        <v>#DIV/0!</v>
      </c>
      <c r="J211" s="11" t="e">
        <f t="shared" si="203"/>
        <v>#DIV/0!</v>
      </c>
      <c r="K211" s="11" t="e">
        <f t="shared" si="203"/>
        <v>#DIV/0!</v>
      </c>
      <c r="L211" s="11" t="e">
        <f t="shared" si="203"/>
        <v>#DIV/0!</v>
      </c>
      <c r="M211" s="11" t="e">
        <f t="shared" si="203"/>
        <v>#DIV/0!</v>
      </c>
      <c r="N211" s="11" t="e">
        <f t="shared" si="203"/>
        <v>#DIV/0!</v>
      </c>
      <c r="O211" s="11" t="e">
        <f t="shared" si="203"/>
        <v>#DIV/0!</v>
      </c>
      <c r="P211" s="11" t="e">
        <f t="shared" si="203"/>
        <v>#DIV/0!</v>
      </c>
      <c r="Q211" s="11" t="e">
        <f t="shared" ref="Q211:Y211" si="205">Q159*14/Q$206</f>
        <v>#DIV/0!</v>
      </c>
      <c r="R211" s="11" t="e">
        <f t="shared" si="205"/>
        <v>#DIV/0!</v>
      </c>
      <c r="S211" s="11" t="e">
        <f t="shared" si="205"/>
        <v>#DIV/0!</v>
      </c>
      <c r="T211" s="11" t="e">
        <f t="shared" si="205"/>
        <v>#DIV/0!</v>
      </c>
      <c r="U211" s="11" t="e">
        <f t="shared" si="205"/>
        <v>#DIV/0!</v>
      </c>
      <c r="V211" s="11" t="e">
        <f t="shared" si="205"/>
        <v>#DIV/0!</v>
      </c>
      <c r="W211" s="11" t="e">
        <f t="shared" si="205"/>
        <v>#DIV/0!</v>
      </c>
      <c r="X211" s="11" t="e">
        <f t="shared" si="205"/>
        <v>#DIV/0!</v>
      </c>
      <c r="Y211" s="11" t="e">
        <f t="shared" si="205"/>
        <v>#DIV/0!</v>
      </c>
    </row>
    <row r="212" spans="1:25" hidden="1">
      <c r="A212" s="3" t="s">
        <v>0</v>
      </c>
      <c r="B212" s="29">
        <f t="shared" si="203"/>
        <v>2.0004257036742761</v>
      </c>
      <c r="C212" s="11">
        <f t="shared" si="203"/>
        <v>1.9999722406959104</v>
      </c>
      <c r="D212" s="11">
        <f t="shared" si="203"/>
        <v>2.0003720410084291</v>
      </c>
      <c r="E212" s="11">
        <f t="shared" si="203"/>
        <v>1.000326564963592</v>
      </c>
      <c r="F212" s="11">
        <f t="shared" si="203"/>
        <v>1.0000016624551704</v>
      </c>
      <c r="G212" s="11" t="e">
        <f t="shared" si="203"/>
        <v>#DIV/0!</v>
      </c>
      <c r="H212" s="11" t="e">
        <f t="shared" si="203"/>
        <v>#DIV/0!</v>
      </c>
      <c r="I212" s="11" t="e">
        <f t="shared" si="203"/>
        <v>#DIV/0!</v>
      </c>
      <c r="J212" s="11" t="e">
        <f t="shared" si="203"/>
        <v>#DIV/0!</v>
      </c>
      <c r="K212" s="11" t="e">
        <f t="shared" si="203"/>
        <v>#DIV/0!</v>
      </c>
      <c r="L212" s="11" t="e">
        <f t="shared" si="203"/>
        <v>#DIV/0!</v>
      </c>
      <c r="M212" s="11" t="e">
        <f t="shared" si="203"/>
        <v>#DIV/0!</v>
      </c>
      <c r="N212" s="11" t="e">
        <f t="shared" si="203"/>
        <v>#DIV/0!</v>
      </c>
      <c r="O212" s="11" t="e">
        <f t="shared" si="203"/>
        <v>#DIV/0!</v>
      </c>
      <c r="P212" s="11" t="e">
        <f t="shared" si="203"/>
        <v>#DIV/0!</v>
      </c>
      <c r="Q212" s="11" t="e">
        <f t="shared" ref="Q212:Y212" si="206">Q160*14/Q$206</f>
        <v>#DIV/0!</v>
      </c>
      <c r="R212" s="11" t="e">
        <f t="shared" si="206"/>
        <v>#DIV/0!</v>
      </c>
      <c r="S212" s="11" t="e">
        <f t="shared" si="206"/>
        <v>#DIV/0!</v>
      </c>
      <c r="T212" s="11" t="e">
        <f t="shared" si="206"/>
        <v>#DIV/0!</v>
      </c>
      <c r="U212" s="11" t="e">
        <f t="shared" si="206"/>
        <v>#DIV/0!</v>
      </c>
      <c r="V212" s="11" t="e">
        <f t="shared" si="206"/>
        <v>#DIV/0!</v>
      </c>
      <c r="W212" s="11" t="e">
        <f t="shared" si="206"/>
        <v>#DIV/0!</v>
      </c>
      <c r="X212" s="11" t="e">
        <f t="shared" si="206"/>
        <v>#DIV/0!</v>
      </c>
      <c r="Y212" s="11" t="e">
        <f t="shared" si="206"/>
        <v>#DIV/0!</v>
      </c>
    </row>
    <row r="213" spans="1:25" hidden="1">
      <c r="A213" s="3" t="s">
        <v>104</v>
      </c>
      <c r="B213" s="29">
        <f t="shared" si="203"/>
        <v>0</v>
      </c>
      <c r="C213" s="15">
        <f t="shared" si="203"/>
        <v>0</v>
      </c>
      <c r="D213" s="15">
        <f t="shared" si="203"/>
        <v>0</v>
      </c>
      <c r="E213" s="15">
        <f t="shared" si="203"/>
        <v>0</v>
      </c>
      <c r="F213" s="15">
        <f t="shared" si="203"/>
        <v>0</v>
      </c>
      <c r="G213" s="15" t="e">
        <f t="shared" si="203"/>
        <v>#DIV/0!</v>
      </c>
      <c r="H213" s="15" t="e">
        <f t="shared" si="203"/>
        <v>#DIV/0!</v>
      </c>
      <c r="I213" s="15" t="e">
        <f t="shared" si="203"/>
        <v>#DIV/0!</v>
      </c>
      <c r="J213" s="15" t="e">
        <f t="shared" si="203"/>
        <v>#DIV/0!</v>
      </c>
      <c r="K213" s="15" t="e">
        <f t="shared" si="203"/>
        <v>#DIV/0!</v>
      </c>
      <c r="L213" s="15" t="e">
        <f t="shared" si="203"/>
        <v>#DIV/0!</v>
      </c>
      <c r="M213" s="15" t="e">
        <f t="shared" si="203"/>
        <v>#DIV/0!</v>
      </c>
      <c r="N213" s="15" t="e">
        <f t="shared" si="203"/>
        <v>#DIV/0!</v>
      </c>
      <c r="O213" s="15" t="e">
        <f t="shared" si="203"/>
        <v>#DIV/0!</v>
      </c>
      <c r="P213" s="15" t="e">
        <f t="shared" si="203"/>
        <v>#DIV/0!</v>
      </c>
      <c r="Q213" s="15" t="e">
        <f t="shared" ref="Q213:Y213" si="207">Q161*14/Q$206</f>
        <v>#DIV/0!</v>
      </c>
      <c r="R213" s="15" t="e">
        <f t="shared" si="207"/>
        <v>#DIV/0!</v>
      </c>
      <c r="S213" s="15" t="e">
        <f t="shared" si="207"/>
        <v>#DIV/0!</v>
      </c>
      <c r="T213" s="15" t="e">
        <f t="shared" si="207"/>
        <v>#DIV/0!</v>
      </c>
      <c r="U213" s="15" t="e">
        <f t="shared" si="207"/>
        <v>#DIV/0!</v>
      </c>
      <c r="V213" s="15" t="e">
        <f t="shared" si="207"/>
        <v>#DIV/0!</v>
      </c>
      <c r="W213" s="15" t="e">
        <f t="shared" si="207"/>
        <v>#DIV/0!</v>
      </c>
      <c r="X213" s="15" t="e">
        <f t="shared" si="207"/>
        <v>#DIV/0!</v>
      </c>
      <c r="Y213" s="15" t="e">
        <f t="shared" si="207"/>
        <v>#DIV/0!</v>
      </c>
    </row>
    <row r="214" spans="1:25" hidden="1">
      <c r="A214" s="3" t="s">
        <v>11</v>
      </c>
      <c r="B214" s="29">
        <f t="shared" si="203"/>
        <v>0</v>
      </c>
      <c r="C214" s="11">
        <f t="shared" si="203"/>
        <v>4.9996414451452962</v>
      </c>
      <c r="D214" s="11">
        <f t="shared" si="203"/>
        <v>2.4992246102490339</v>
      </c>
      <c r="E214" s="11">
        <f t="shared" si="203"/>
        <v>4.9997012760435728</v>
      </c>
      <c r="F214" s="11">
        <f t="shared" si="203"/>
        <v>0</v>
      </c>
      <c r="G214" s="11" t="e">
        <f t="shared" si="203"/>
        <v>#DIV/0!</v>
      </c>
      <c r="H214" s="11" t="e">
        <f t="shared" si="203"/>
        <v>#DIV/0!</v>
      </c>
      <c r="I214" s="11" t="e">
        <f t="shared" si="203"/>
        <v>#DIV/0!</v>
      </c>
      <c r="J214" s="11" t="e">
        <f t="shared" si="203"/>
        <v>#DIV/0!</v>
      </c>
      <c r="K214" s="11" t="e">
        <f t="shared" si="203"/>
        <v>#DIV/0!</v>
      </c>
      <c r="L214" s="11" t="e">
        <f t="shared" si="203"/>
        <v>#DIV/0!</v>
      </c>
      <c r="M214" s="11" t="e">
        <f t="shared" si="203"/>
        <v>#DIV/0!</v>
      </c>
      <c r="N214" s="11" t="e">
        <f t="shared" si="203"/>
        <v>#DIV/0!</v>
      </c>
      <c r="O214" s="11" t="e">
        <f t="shared" si="203"/>
        <v>#DIV/0!</v>
      </c>
      <c r="P214" s="11" t="e">
        <f t="shared" si="203"/>
        <v>#DIV/0!</v>
      </c>
      <c r="Q214" s="11" t="e">
        <f t="shared" ref="Q214:Y214" si="208">Q162*14/Q$206</f>
        <v>#DIV/0!</v>
      </c>
      <c r="R214" s="11" t="e">
        <f t="shared" si="208"/>
        <v>#DIV/0!</v>
      </c>
      <c r="S214" s="11" t="e">
        <f t="shared" si="208"/>
        <v>#DIV/0!</v>
      </c>
      <c r="T214" s="11" t="e">
        <f t="shared" si="208"/>
        <v>#DIV/0!</v>
      </c>
      <c r="U214" s="11" t="e">
        <f t="shared" si="208"/>
        <v>#DIV/0!</v>
      </c>
      <c r="V214" s="11" t="e">
        <f t="shared" si="208"/>
        <v>#DIV/0!</v>
      </c>
      <c r="W214" s="11" t="e">
        <f t="shared" si="208"/>
        <v>#DIV/0!</v>
      </c>
      <c r="X214" s="11" t="e">
        <f t="shared" si="208"/>
        <v>#DIV/0!</v>
      </c>
      <c r="Y214" s="11" t="e">
        <f t="shared" si="208"/>
        <v>#DIV/0!</v>
      </c>
    </row>
    <row r="215" spans="1:25" hidden="1">
      <c r="A215" s="3" t="s">
        <v>13</v>
      </c>
      <c r="B215" s="29">
        <f t="shared" si="203"/>
        <v>0</v>
      </c>
      <c r="C215" s="11">
        <f t="shared" si="203"/>
        <v>7.4486901349501977E-4</v>
      </c>
      <c r="D215" s="11">
        <f t="shared" si="203"/>
        <v>5.0870656839663297E-4</v>
      </c>
      <c r="E215" s="11">
        <f t="shared" si="203"/>
        <v>1.000270882949259</v>
      </c>
      <c r="F215" s="11">
        <f t="shared" si="203"/>
        <v>1.0001115985843694</v>
      </c>
      <c r="G215" s="11" t="e">
        <f t="shared" si="203"/>
        <v>#DIV/0!</v>
      </c>
      <c r="H215" s="11" t="e">
        <f t="shared" si="203"/>
        <v>#DIV/0!</v>
      </c>
      <c r="I215" s="11" t="e">
        <f t="shared" si="203"/>
        <v>#DIV/0!</v>
      </c>
      <c r="J215" s="11" t="e">
        <f t="shared" si="203"/>
        <v>#DIV/0!</v>
      </c>
      <c r="K215" s="11" t="e">
        <f t="shared" si="203"/>
        <v>#DIV/0!</v>
      </c>
      <c r="L215" s="11" t="e">
        <f t="shared" si="203"/>
        <v>#DIV/0!</v>
      </c>
      <c r="M215" s="11" t="e">
        <f t="shared" si="203"/>
        <v>#DIV/0!</v>
      </c>
      <c r="N215" s="11" t="e">
        <f t="shared" si="203"/>
        <v>#DIV/0!</v>
      </c>
      <c r="O215" s="11" t="e">
        <f t="shared" si="203"/>
        <v>#DIV/0!</v>
      </c>
      <c r="P215" s="11" t="e">
        <f t="shared" si="203"/>
        <v>#DIV/0!</v>
      </c>
      <c r="Q215" s="11" t="e">
        <f t="shared" ref="Q215:Y215" si="209">Q163*14/Q$206</f>
        <v>#DIV/0!</v>
      </c>
      <c r="R215" s="11" t="e">
        <f t="shared" si="209"/>
        <v>#DIV/0!</v>
      </c>
      <c r="S215" s="11" t="e">
        <f t="shared" si="209"/>
        <v>#DIV/0!</v>
      </c>
      <c r="T215" s="11" t="e">
        <f t="shared" si="209"/>
        <v>#DIV/0!</v>
      </c>
      <c r="U215" s="11" t="e">
        <f t="shared" si="209"/>
        <v>#DIV/0!</v>
      </c>
      <c r="V215" s="11" t="e">
        <f t="shared" si="209"/>
        <v>#DIV/0!</v>
      </c>
      <c r="W215" s="11" t="e">
        <f t="shared" si="209"/>
        <v>#DIV/0!</v>
      </c>
      <c r="X215" s="11" t="e">
        <f t="shared" si="209"/>
        <v>#DIV/0!</v>
      </c>
      <c r="Y215" s="11" t="e">
        <f t="shared" si="209"/>
        <v>#DIV/0!</v>
      </c>
    </row>
    <row r="216" spans="1:25" hidden="1">
      <c r="A216" s="3" t="s">
        <v>19</v>
      </c>
      <c r="B216" s="29">
        <f t="shared" si="203"/>
        <v>0</v>
      </c>
      <c r="C216" s="11">
        <f t="shared" si="203"/>
        <v>0</v>
      </c>
      <c r="D216" s="11">
        <f t="shared" si="203"/>
        <v>0</v>
      </c>
      <c r="E216" s="11">
        <f t="shared" si="203"/>
        <v>0</v>
      </c>
      <c r="F216" s="11">
        <f t="shared" si="203"/>
        <v>0</v>
      </c>
      <c r="G216" s="11" t="e">
        <f t="shared" si="203"/>
        <v>#DIV/0!</v>
      </c>
      <c r="H216" s="11" t="e">
        <f t="shared" si="203"/>
        <v>#DIV/0!</v>
      </c>
      <c r="I216" s="11" t="e">
        <f t="shared" si="203"/>
        <v>#DIV/0!</v>
      </c>
      <c r="J216" s="11" t="e">
        <f t="shared" si="203"/>
        <v>#DIV/0!</v>
      </c>
      <c r="K216" s="11" t="e">
        <f t="shared" si="203"/>
        <v>#DIV/0!</v>
      </c>
      <c r="L216" s="11" t="e">
        <f t="shared" si="203"/>
        <v>#DIV/0!</v>
      </c>
      <c r="M216" s="11" t="e">
        <f t="shared" si="203"/>
        <v>#DIV/0!</v>
      </c>
      <c r="N216" s="11" t="e">
        <f t="shared" si="203"/>
        <v>#DIV/0!</v>
      </c>
      <c r="O216" s="11" t="e">
        <f t="shared" si="203"/>
        <v>#DIV/0!</v>
      </c>
      <c r="P216" s="11" t="e">
        <f t="shared" si="203"/>
        <v>#DIV/0!</v>
      </c>
      <c r="Q216" s="11" t="e">
        <f t="shared" ref="Q216:Y216" si="210">Q164*14/Q$206</f>
        <v>#DIV/0!</v>
      </c>
      <c r="R216" s="11" t="e">
        <f t="shared" si="210"/>
        <v>#DIV/0!</v>
      </c>
      <c r="S216" s="11" t="e">
        <f t="shared" si="210"/>
        <v>#DIV/0!</v>
      </c>
      <c r="T216" s="11" t="e">
        <f t="shared" si="210"/>
        <v>#DIV/0!</v>
      </c>
      <c r="U216" s="11" t="e">
        <f t="shared" si="210"/>
        <v>#DIV/0!</v>
      </c>
      <c r="V216" s="11" t="e">
        <f t="shared" si="210"/>
        <v>#DIV/0!</v>
      </c>
      <c r="W216" s="11" t="e">
        <f t="shared" si="210"/>
        <v>#DIV/0!</v>
      </c>
      <c r="X216" s="11" t="e">
        <f t="shared" si="210"/>
        <v>#DIV/0!</v>
      </c>
      <c r="Y216" s="11" t="e">
        <f t="shared" si="210"/>
        <v>#DIV/0!</v>
      </c>
    </row>
    <row r="217" spans="1:25" hidden="1">
      <c r="A217" s="3" t="s">
        <v>17</v>
      </c>
      <c r="B217" s="29">
        <f t="shared" si="203"/>
        <v>4.9999649880547512</v>
      </c>
      <c r="C217" s="11">
        <f t="shared" si="203"/>
        <v>0</v>
      </c>
      <c r="D217" s="11">
        <f t="shared" si="203"/>
        <v>2.5003350159625533</v>
      </c>
      <c r="E217" s="11">
        <f t="shared" si="203"/>
        <v>0</v>
      </c>
      <c r="F217" s="11">
        <f t="shared" si="203"/>
        <v>5.0000958112911524</v>
      </c>
      <c r="G217" s="11" t="e">
        <f t="shared" si="203"/>
        <v>#DIV/0!</v>
      </c>
      <c r="H217" s="11" t="e">
        <f t="shared" si="203"/>
        <v>#DIV/0!</v>
      </c>
      <c r="I217" s="11" t="e">
        <f t="shared" si="203"/>
        <v>#DIV/0!</v>
      </c>
      <c r="J217" s="11" t="e">
        <f t="shared" si="203"/>
        <v>#DIV/0!</v>
      </c>
      <c r="K217" s="11" t="e">
        <f t="shared" si="203"/>
        <v>#DIV/0!</v>
      </c>
      <c r="L217" s="11" t="e">
        <f t="shared" si="203"/>
        <v>#DIV/0!</v>
      </c>
      <c r="M217" s="11" t="e">
        <f t="shared" si="203"/>
        <v>#DIV/0!</v>
      </c>
      <c r="N217" s="11" t="e">
        <f t="shared" si="203"/>
        <v>#DIV/0!</v>
      </c>
      <c r="O217" s="11" t="e">
        <f t="shared" si="203"/>
        <v>#DIV/0!</v>
      </c>
      <c r="P217" s="11" t="e">
        <f t="shared" si="203"/>
        <v>#DIV/0!</v>
      </c>
      <c r="Q217" s="11" t="e">
        <f t="shared" ref="Q217:Y217" si="211">Q165*14/Q$206</f>
        <v>#DIV/0!</v>
      </c>
      <c r="R217" s="11" t="e">
        <f t="shared" si="211"/>
        <v>#DIV/0!</v>
      </c>
      <c r="S217" s="11" t="e">
        <f t="shared" si="211"/>
        <v>#DIV/0!</v>
      </c>
      <c r="T217" s="11" t="e">
        <f t="shared" si="211"/>
        <v>#DIV/0!</v>
      </c>
      <c r="U217" s="11" t="e">
        <f t="shared" si="211"/>
        <v>#DIV/0!</v>
      </c>
      <c r="V217" s="11" t="e">
        <f t="shared" si="211"/>
        <v>#DIV/0!</v>
      </c>
      <c r="W217" s="11" t="e">
        <f t="shared" si="211"/>
        <v>#DIV/0!</v>
      </c>
      <c r="X217" s="11" t="e">
        <f t="shared" si="211"/>
        <v>#DIV/0!</v>
      </c>
      <c r="Y217" s="11" t="e">
        <f t="shared" si="211"/>
        <v>#DIV/0!</v>
      </c>
    </row>
    <row r="218" spans="1:25" hidden="1">
      <c r="A218" s="3" t="s">
        <v>4</v>
      </c>
      <c r="B218" s="29">
        <f t="shared" si="203"/>
        <v>0</v>
      </c>
      <c r="C218" s="11">
        <f t="shared" si="203"/>
        <v>0</v>
      </c>
      <c r="D218" s="11">
        <f t="shared" si="203"/>
        <v>0</v>
      </c>
      <c r="E218" s="11">
        <f t="shared" si="203"/>
        <v>0</v>
      </c>
      <c r="F218" s="11">
        <f t="shared" si="203"/>
        <v>0</v>
      </c>
      <c r="G218" s="11" t="e">
        <f t="shared" si="203"/>
        <v>#DIV/0!</v>
      </c>
      <c r="H218" s="11" t="e">
        <f t="shared" si="203"/>
        <v>#DIV/0!</v>
      </c>
      <c r="I218" s="11" t="e">
        <f t="shared" si="203"/>
        <v>#DIV/0!</v>
      </c>
      <c r="J218" s="11" t="e">
        <f t="shared" si="203"/>
        <v>#DIV/0!</v>
      </c>
      <c r="K218" s="11" t="e">
        <f t="shared" si="203"/>
        <v>#DIV/0!</v>
      </c>
      <c r="L218" s="11" t="e">
        <f t="shared" si="203"/>
        <v>#DIV/0!</v>
      </c>
      <c r="M218" s="11" t="e">
        <f t="shared" si="203"/>
        <v>#DIV/0!</v>
      </c>
      <c r="N218" s="11" t="e">
        <f t="shared" si="203"/>
        <v>#DIV/0!</v>
      </c>
      <c r="O218" s="11" t="e">
        <f t="shared" si="203"/>
        <v>#DIV/0!</v>
      </c>
      <c r="P218" s="11" t="e">
        <f t="shared" si="203"/>
        <v>#DIV/0!</v>
      </c>
      <c r="Q218" s="11" t="e">
        <f t="shared" ref="Q218:Y218" si="212">Q166*14/Q$206</f>
        <v>#DIV/0!</v>
      </c>
      <c r="R218" s="11" t="e">
        <f t="shared" si="212"/>
        <v>#DIV/0!</v>
      </c>
      <c r="S218" s="11" t="e">
        <f t="shared" si="212"/>
        <v>#DIV/0!</v>
      </c>
      <c r="T218" s="11" t="e">
        <f t="shared" si="212"/>
        <v>#DIV/0!</v>
      </c>
      <c r="U218" s="11" t="e">
        <f t="shared" si="212"/>
        <v>#DIV/0!</v>
      </c>
      <c r="V218" s="11" t="e">
        <f t="shared" si="212"/>
        <v>#DIV/0!</v>
      </c>
      <c r="W218" s="11" t="e">
        <f t="shared" si="212"/>
        <v>#DIV/0!</v>
      </c>
      <c r="X218" s="11" t="e">
        <f t="shared" si="212"/>
        <v>#DIV/0!</v>
      </c>
      <c r="Y218" s="11" t="e">
        <f t="shared" si="212"/>
        <v>#DIV/0!</v>
      </c>
    </row>
    <row r="219" spans="1:25" hidden="1">
      <c r="A219" s="5" t="s">
        <v>21</v>
      </c>
      <c r="B219" s="29">
        <f t="shared" si="203"/>
        <v>0</v>
      </c>
      <c r="C219" s="11">
        <f t="shared" si="203"/>
        <v>0</v>
      </c>
      <c r="D219" s="11">
        <f t="shared" si="203"/>
        <v>0</v>
      </c>
      <c r="E219" s="11">
        <f t="shared" si="203"/>
        <v>0</v>
      </c>
      <c r="F219" s="11">
        <f t="shared" si="203"/>
        <v>0</v>
      </c>
      <c r="G219" s="11" t="e">
        <f t="shared" si="203"/>
        <v>#DIV/0!</v>
      </c>
      <c r="H219" s="11" t="e">
        <f t="shared" si="203"/>
        <v>#DIV/0!</v>
      </c>
      <c r="I219" s="11" t="e">
        <f t="shared" si="203"/>
        <v>#DIV/0!</v>
      </c>
      <c r="J219" s="11" t="e">
        <f t="shared" si="203"/>
        <v>#DIV/0!</v>
      </c>
      <c r="K219" s="11" t="e">
        <f t="shared" si="203"/>
        <v>#DIV/0!</v>
      </c>
      <c r="L219" s="11" t="e">
        <f t="shared" si="203"/>
        <v>#DIV/0!</v>
      </c>
      <c r="M219" s="11" t="e">
        <f t="shared" si="203"/>
        <v>#DIV/0!</v>
      </c>
      <c r="N219" s="11" t="e">
        <f t="shared" si="203"/>
        <v>#DIV/0!</v>
      </c>
      <c r="O219" s="11" t="e">
        <f t="shared" si="203"/>
        <v>#DIV/0!</v>
      </c>
      <c r="P219" s="11" t="e">
        <f t="shared" si="203"/>
        <v>#DIV/0!</v>
      </c>
      <c r="Q219" s="11" t="e">
        <f t="shared" ref="Q219:Y219" si="213">Q167*14/Q$206</f>
        <v>#DIV/0!</v>
      </c>
      <c r="R219" s="11" t="e">
        <f t="shared" si="213"/>
        <v>#DIV/0!</v>
      </c>
      <c r="S219" s="11" t="e">
        <f t="shared" si="213"/>
        <v>#DIV/0!</v>
      </c>
      <c r="T219" s="11" t="e">
        <f t="shared" si="213"/>
        <v>#DIV/0!</v>
      </c>
      <c r="U219" s="11" t="e">
        <f t="shared" si="213"/>
        <v>#DIV/0!</v>
      </c>
      <c r="V219" s="11" t="e">
        <f t="shared" si="213"/>
        <v>#DIV/0!</v>
      </c>
      <c r="W219" s="11" t="e">
        <f t="shared" si="213"/>
        <v>#DIV/0!</v>
      </c>
      <c r="X219" s="11" t="e">
        <f t="shared" si="213"/>
        <v>#DIV/0!</v>
      </c>
      <c r="Y219" s="11" t="e">
        <f t="shared" si="213"/>
        <v>#DIV/0!</v>
      </c>
    </row>
    <row r="220" spans="1:25" hidden="1">
      <c r="A220" s="5" t="s">
        <v>15</v>
      </c>
      <c r="B220" s="29">
        <f t="shared" si="203"/>
        <v>0</v>
      </c>
      <c r="C220" s="11">
        <f t="shared" si="203"/>
        <v>0</v>
      </c>
      <c r="D220" s="11">
        <f t="shared" si="203"/>
        <v>0</v>
      </c>
      <c r="E220" s="11">
        <f t="shared" si="203"/>
        <v>0</v>
      </c>
      <c r="F220" s="11">
        <f t="shared" si="203"/>
        <v>0</v>
      </c>
      <c r="G220" s="11" t="e">
        <f t="shared" si="203"/>
        <v>#DIV/0!</v>
      </c>
      <c r="H220" s="11" t="e">
        <f t="shared" si="203"/>
        <v>#DIV/0!</v>
      </c>
      <c r="I220" s="11" t="e">
        <f t="shared" si="203"/>
        <v>#DIV/0!</v>
      </c>
      <c r="J220" s="11" t="e">
        <f t="shared" si="203"/>
        <v>#DIV/0!</v>
      </c>
      <c r="K220" s="11" t="e">
        <f t="shared" si="203"/>
        <v>#DIV/0!</v>
      </c>
      <c r="L220" s="11" t="e">
        <f t="shared" si="203"/>
        <v>#DIV/0!</v>
      </c>
      <c r="M220" s="11" t="e">
        <f t="shared" si="203"/>
        <v>#DIV/0!</v>
      </c>
      <c r="N220" s="11" t="e">
        <f t="shared" si="203"/>
        <v>#DIV/0!</v>
      </c>
      <c r="O220" s="11" t="e">
        <f t="shared" si="203"/>
        <v>#DIV/0!</v>
      </c>
      <c r="P220" s="11" t="e">
        <f t="shared" si="203"/>
        <v>#DIV/0!</v>
      </c>
      <c r="Q220" s="11" t="e">
        <f t="shared" ref="Q220:Y220" si="214">Q168*14/Q$206</f>
        <v>#DIV/0!</v>
      </c>
      <c r="R220" s="11" t="e">
        <f t="shared" si="214"/>
        <v>#DIV/0!</v>
      </c>
      <c r="S220" s="11" t="e">
        <f t="shared" si="214"/>
        <v>#DIV/0!</v>
      </c>
      <c r="T220" s="11" t="e">
        <f t="shared" si="214"/>
        <v>#DIV/0!</v>
      </c>
      <c r="U220" s="11" t="e">
        <f t="shared" si="214"/>
        <v>#DIV/0!</v>
      </c>
      <c r="V220" s="11" t="e">
        <f t="shared" si="214"/>
        <v>#DIV/0!</v>
      </c>
      <c r="W220" s="11" t="e">
        <f t="shared" si="214"/>
        <v>#DIV/0!</v>
      </c>
      <c r="X220" s="11" t="e">
        <f t="shared" si="214"/>
        <v>#DIV/0!</v>
      </c>
      <c r="Y220" s="11" t="e">
        <f t="shared" si="214"/>
        <v>#DIV/0!</v>
      </c>
    </row>
    <row r="221" spans="1:25" hidden="1">
      <c r="A221" s="5" t="s">
        <v>2</v>
      </c>
      <c r="B221" s="29">
        <f t="shared" si="203"/>
        <v>0</v>
      </c>
      <c r="C221" s="11">
        <f t="shared" si="203"/>
        <v>0</v>
      </c>
      <c r="D221" s="11">
        <f t="shared" si="203"/>
        <v>0</v>
      </c>
      <c r="E221" s="11">
        <f t="shared" si="203"/>
        <v>0</v>
      </c>
      <c r="F221" s="11">
        <f t="shared" si="203"/>
        <v>0</v>
      </c>
      <c r="G221" s="11" t="e">
        <f t="shared" si="203"/>
        <v>#DIV/0!</v>
      </c>
      <c r="H221" s="11" t="e">
        <f t="shared" si="203"/>
        <v>#DIV/0!</v>
      </c>
      <c r="I221" s="11" t="e">
        <f t="shared" si="203"/>
        <v>#DIV/0!</v>
      </c>
      <c r="J221" s="11" t="e">
        <f t="shared" si="203"/>
        <v>#DIV/0!</v>
      </c>
      <c r="K221" s="11" t="e">
        <f t="shared" si="203"/>
        <v>#DIV/0!</v>
      </c>
      <c r="L221" s="11" t="e">
        <f t="shared" si="203"/>
        <v>#DIV/0!</v>
      </c>
      <c r="M221" s="11" t="e">
        <f t="shared" si="203"/>
        <v>#DIV/0!</v>
      </c>
      <c r="N221" s="11" t="e">
        <f t="shared" si="203"/>
        <v>#DIV/0!</v>
      </c>
      <c r="O221" s="11" t="e">
        <f t="shared" si="203"/>
        <v>#DIV/0!</v>
      </c>
      <c r="P221" s="11" t="e">
        <f t="shared" si="203"/>
        <v>#DIV/0!</v>
      </c>
      <c r="Q221" s="11" t="e">
        <f t="shared" ref="Q221:Y221" si="215">Q169*14/Q$206</f>
        <v>#DIV/0!</v>
      </c>
      <c r="R221" s="11" t="e">
        <f t="shared" si="215"/>
        <v>#DIV/0!</v>
      </c>
      <c r="S221" s="11" t="e">
        <f t="shared" si="215"/>
        <v>#DIV/0!</v>
      </c>
      <c r="T221" s="11" t="e">
        <f t="shared" si="215"/>
        <v>#DIV/0!</v>
      </c>
      <c r="U221" s="11" t="e">
        <f t="shared" si="215"/>
        <v>#DIV/0!</v>
      </c>
      <c r="V221" s="11" t="e">
        <f t="shared" si="215"/>
        <v>#DIV/0!</v>
      </c>
      <c r="W221" s="11" t="e">
        <f t="shared" si="215"/>
        <v>#DIV/0!</v>
      </c>
      <c r="X221" s="11" t="e">
        <f t="shared" si="215"/>
        <v>#DIV/0!</v>
      </c>
      <c r="Y221" s="11" t="e">
        <f t="shared" si="215"/>
        <v>#DIV/0!</v>
      </c>
    </row>
    <row r="222" spans="1:25" hidden="1">
      <c r="A222" s="5" t="s">
        <v>108</v>
      </c>
      <c r="B222" s="29">
        <f t="shared" si="203"/>
        <v>0</v>
      </c>
      <c r="C222" s="11">
        <f t="shared" si="203"/>
        <v>0</v>
      </c>
      <c r="D222" s="11">
        <f t="shared" si="203"/>
        <v>0</v>
      </c>
      <c r="E222" s="11">
        <f t="shared" si="203"/>
        <v>0</v>
      </c>
      <c r="F222" s="11">
        <f t="shared" si="203"/>
        <v>0</v>
      </c>
      <c r="G222" s="11" t="e">
        <f t="shared" si="203"/>
        <v>#DIV/0!</v>
      </c>
      <c r="H222" s="11" t="e">
        <f t="shared" si="203"/>
        <v>#DIV/0!</v>
      </c>
      <c r="I222" s="11" t="e">
        <f t="shared" si="203"/>
        <v>#DIV/0!</v>
      </c>
      <c r="J222" s="11" t="e">
        <f t="shared" si="203"/>
        <v>#DIV/0!</v>
      </c>
      <c r="K222" s="11" t="e">
        <f t="shared" si="203"/>
        <v>#DIV/0!</v>
      </c>
      <c r="L222" s="11" t="e">
        <f t="shared" si="203"/>
        <v>#DIV/0!</v>
      </c>
      <c r="M222" s="11" t="e">
        <f t="shared" si="203"/>
        <v>#DIV/0!</v>
      </c>
      <c r="N222" s="11" t="e">
        <f t="shared" si="203"/>
        <v>#DIV/0!</v>
      </c>
      <c r="O222" s="11" t="e">
        <f t="shared" si="203"/>
        <v>#DIV/0!</v>
      </c>
      <c r="P222" s="11" t="e">
        <f t="shared" si="203"/>
        <v>#DIV/0!</v>
      </c>
      <c r="Q222" s="11" t="e">
        <f t="shared" ref="Q222:Y222" si="216">Q170*14/Q$206</f>
        <v>#DIV/0!</v>
      </c>
      <c r="R222" s="11" t="e">
        <f t="shared" si="216"/>
        <v>#DIV/0!</v>
      </c>
      <c r="S222" s="11" t="e">
        <f t="shared" si="216"/>
        <v>#DIV/0!</v>
      </c>
      <c r="T222" s="11" t="e">
        <f t="shared" si="216"/>
        <v>#DIV/0!</v>
      </c>
      <c r="U222" s="11" t="e">
        <f t="shared" si="216"/>
        <v>#DIV/0!</v>
      </c>
      <c r="V222" s="11" t="e">
        <f t="shared" si="216"/>
        <v>#DIV/0!</v>
      </c>
      <c r="W222" s="11" t="e">
        <f t="shared" si="216"/>
        <v>#DIV/0!</v>
      </c>
      <c r="X222" s="11" t="e">
        <f t="shared" si="216"/>
        <v>#DIV/0!</v>
      </c>
      <c r="Y222" s="11" t="e">
        <f t="shared" si="216"/>
        <v>#DIV/0!</v>
      </c>
    </row>
    <row r="223" spans="1:25" hidden="1">
      <c r="A223" s="5" t="s">
        <v>26</v>
      </c>
      <c r="B223" s="29">
        <f t="shared" si="203"/>
        <v>0</v>
      </c>
      <c r="C223" s="11">
        <f t="shared" si="203"/>
        <v>0</v>
      </c>
      <c r="D223" s="11">
        <f t="shared" si="203"/>
        <v>0</v>
      </c>
      <c r="E223" s="11">
        <f t="shared" si="203"/>
        <v>0</v>
      </c>
      <c r="F223" s="11">
        <f t="shared" si="203"/>
        <v>0</v>
      </c>
      <c r="G223" s="11" t="e">
        <f t="shared" si="203"/>
        <v>#DIV/0!</v>
      </c>
      <c r="H223" s="11" t="e">
        <f t="shared" si="203"/>
        <v>#DIV/0!</v>
      </c>
      <c r="I223" s="11" t="e">
        <f t="shared" si="203"/>
        <v>#DIV/0!</v>
      </c>
      <c r="J223" s="11" t="e">
        <f t="shared" si="203"/>
        <v>#DIV/0!</v>
      </c>
      <c r="K223" s="11" t="e">
        <f t="shared" si="203"/>
        <v>#DIV/0!</v>
      </c>
      <c r="L223" s="11" t="e">
        <f t="shared" si="203"/>
        <v>#DIV/0!</v>
      </c>
      <c r="M223" s="11" t="e">
        <f t="shared" si="203"/>
        <v>#DIV/0!</v>
      </c>
      <c r="N223" s="11" t="e">
        <f t="shared" si="203"/>
        <v>#DIV/0!</v>
      </c>
      <c r="O223" s="11" t="e">
        <f t="shared" si="203"/>
        <v>#DIV/0!</v>
      </c>
      <c r="P223" s="11" t="e">
        <f t="shared" si="203"/>
        <v>#DIV/0!</v>
      </c>
      <c r="Q223" s="11" t="e">
        <f t="shared" ref="Q223:Y223" si="217">Q171*14/Q$206</f>
        <v>#DIV/0!</v>
      </c>
      <c r="R223" s="11" t="e">
        <f t="shared" si="217"/>
        <v>#DIV/0!</v>
      </c>
      <c r="S223" s="11" t="e">
        <f t="shared" si="217"/>
        <v>#DIV/0!</v>
      </c>
      <c r="T223" s="11" t="e">
        <f t="shared" si="217"/>
        <v>#DIV/0!</v>
      </c>
      <c r="U223" s="11" t="e">
        <f t="shared" si="217"/>
        <v>#DIV/0!</v>
      </c>
      <c r="V223" s="11" t="e">
        <f t="shared" si="217"/>
        <v>#DIV/0!</v>
      </c>
      <c r="W223" s="11" t="e">
        <f t="shared" si="217"/>
        <v>#DIV/0!</v>
      </c>
      <c r="X223" s="11" t="e">
        <f t="shared" si="217"/>
        <v>#DIV/0!</v>
      </c>
      <c r="Y223" s="11" t="e">
        <f t="shared" si="217"/>
        <v>#DIV/0!</v>
      </c>
    </row>
    <row r="224" spans="1:25" hidden="1">
      <c r="A224" s="5" t="s">
        <v>47</v>
      </c>
      <c r="B224" s="29">
        <f t="shared" si="203"/>
        <v>0</v>
      </c>
      <c r="C224" s="11">
        <f t="shared" si="203"/>
        <v>0</v>
      </c>
      <c r="D224" s="11">
        <f t="shared" si="203"/>
        <v>0</v>
      </c>
      <c r="E224" s="11">
        <f t="shared" ref="E224:P225" si="218">E172*14/E$206</f>
        <v>0</v>
      </c>
      <c r="F224" s="11">
        <f t="shared" si="218"/>
        <v>0</v>
      </c>
      <c r="G224" s="11" t="e">
        <f t="shared" si="218"/>
        <v>#DIV/0!</v>
      </c>
      <c r="H224" s="11" t="e">
        <f t="shared" si="218"/>
        <v>#DIV/0!</v>
      </c>
      <c r="I224" s="11" t="e">
        <f t="shared" si="218"/>
        <v>#DIV/0!</v>
      </c>
      <c r="J224" s="11" t="e">
        <f t="shared" si="218"/>
        <v>#DIV/0!</v>
      </c>
      <c r="K224" s="11" t="e">
        <f t="shared" si="218"/>
        <v>#DIV/0!</v>
      </c>
      <c r="L224" s="11" t="e">
        <f t="shared" si="218"/>
        <v>#DIV/0!</v>
      </c>
      <c r="M224" s="11" t="e">
        <f t="shared" si="218"/>
        <v>#DIV/0!</v>
      </c>
      <c r="N224" s="11" t="e">
        <f t="shared" si="218"/>
        <v>#DIV/0!</v>
      </c>
      <c r="O224" s="11" t="e">
        <f t="shared" si="218"/>
        <v>#DIV/0!</v>
      </c>
      <c r="P224" s="11" t="e">
        <f t="shared" si="218"/>
        <v>#DIV/0!</v>
      </c>
      <c r="Q224" s="11" t="e">
        <f t="shared" ref="Q224:Y224" si="219">Q172*14/Q$206</f>
        <v>#DIV/0!</v>
      </c>
      <c r="R224" s="11" t="e">
        <f t="shared" si="219"/>
        <v>#DIV/0!</v>
      </c>
      <c r="S224" s="11" t="e">
        <f t="shared" si="219"/>
        <v>#DIV/0!</v>
      </c>
      <c r="T224" s="11" t="e">
        <f t="shared" si="219"/>
        <v>#DIV/0!</v>
      </c>
      <c r="U224" s="11" t="e">
        <f t="shared" si="219"/>
        <v>#DIV/0!</v>
      </c>
      <c r="V224" s="11" t="e">
        <f t="shared" si="219"/>
        <v>#DIV/0!</v>
      </c>
      <c r="W224" s="11" t="e">
        <f t="shared" si="219"/>
        <v>#DIV/0!</v>
      </c>
      <c r="X224" s="11" t="e">
        <f t="shared" si="219"/>
        <v>#DIV/0!</v>
      </c>
      <c r="Y224" s="11" t="e">
        <f t="shared" si="219"/>
        <v>#DIV/0!</v>
      </c>
    </row>
    <row r="225" spans="1:25" hidden="1">
      <c r="A225" s="5" t="s">
        <v>32</v>
      </c>
      <c r="B225" s="29">
        <f t="shared" ref="B225:N225" si="220">B173*14/B$206</f>
        <v>0</v>
      </c>
      <c r="C225" s="11">
        <f t="shared" si="220"/>
        <v>0</v>
      </c>
      <c r="D225" s="11">
        <f t="shared" si="220"/>
        <v>0</v>
      </c>
      <c r="E225" s="11">
        <f t="shared" si="220"/>
        <v>0</v>
      </c>
      <c r="F225" s="11">
        <f t="shared" si="220"/>
        <v>0</v>
      </c>
      <c r="G225" s="11" t="e">
        <f t="shared" si="220"/>
        <v>#DIV/0!</v>
      </c>
      <c r="H225" s="11" t="e">
        <f t="shared" si="220"/>
        <v>#DIV/0!</v>
      </c>
      <c r="I225" s="11" t="e">
        <f t="shared" si="220"/>
        <v>#DIV/0!</v>
      </c>
      <c r="J225" s="11" t="e">
        <f t="shared" si="220"/>
        <v>#DIV/0!</v>
      </c>
      <c r="K225" s="11" t="e">
        <f t="shared" si="220"/>
        <v>#DIV/0!</v>
      </c>
      <c r="L225" s="11" t="e">
        <f t="shared" si="220"/>
        <v>#DIV/0!</v>
      </c>
      <c r="M225" s="11" t="e">
        <f t="shared" si="220"/>
        <v>#DIV/0!</v>
      </c>
      <c r="N225" s="11" t="e">
        <f t="shared" si="220"/>
        <v>#DIV/0!</v>
      </c>
      <c r="O225" s="11" t="e">
        <f t="shared" si="218"/>
        <v>#DIV/0!</v>
      </c>
      <c r="P225" s="11" t="e">
        <f t="shared" si="218"/>
        <v>#DIV/0!</v>
      </c>
      <c r="Q225" s="11" t="e">
        <f t="shared" ref="Q225:Y225" si="221">Q173*14/Q$206</f>
        <v>#DIV/0!</v>
      </c>
      <c r="R225" s="11" t="e">
        <f t="shared" si="221"/>
        <v>#DIV/0!</v>
      </c>
      <c r="S225" s="11" t="e">
        <f t="shared" si="221"/>
        <v>#DIV/0!</v>
      </c>
      <c r="T225" s="11" t="e">
        <f t="shared" si="221"/>
        <v>#DIV/0!</v>
      </c>
      <c r="U225" s="11" t="e">
        <f t="shared" si="221"/>
        <v>#DIV/0!</v>
      </c>
      <c r="V225" s="11" t="e">
        <f t="shared" si="221"/>
        <v>#DIV/0!</v>
      </c>
      <c r="W225" s="11" t="e">
        <f t="shared" si="221"/>
        <v>#DIV/0!</v>
      </c>
      <c r="X225" s="11" t="e">
        <f t="shared" si="221"/>
        <v>#DIV/0!</v>
      </c>
      <c r="Y225" s="11" t="e">
        <f t="shared" si="221"/>
        <v>#DIV/0!</v>
      </c>
    </row>
    <row r="226" spans="1:25" hidden="1">
      <c r="A226" s="5" t="s">
        <v>49</v>
      </c>
      <c r="B226" s="29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idden="1">
      <c r="A227" s="5" t="s">
        <v>50</v>
      </c>
      <c r="B227" s="29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idden="1">
      <c r="A228" s="5" t="s">
        <v>7</v>
      </c>
      <c r="B228" s="29">
        <f t="shared" ref="B228:P230" si="222">B176*14/B$206</f>
        <v>0</v>
      </c>
      <c r="C228" s="11">
        <f t="shared" si="222"/>
        <v>0</v>
      </c>
      <c r="D228" s="11">
        <f t="shared" si="222"/>
        <v>0</v>
      </c>
      <c r="E228" s="11">
        <f t="shared" si="222"/>
        <v>0</v>
      </c>
      <c r="F228" s="11">
        <f t="shared" si="222"/>
        <v>0</v>
      </c>
      <c r="G228" s="11" t="e">
        <f t="shared" si="222"/>
        <v>#DIV/0!</v>
      </c>
      <c r="H228" s="11" t="e">
        <f t="shared" si="222"/>
        <v>#DIV/0!</v>
      </c>
      <c r="I228" s="11" t="e">
        <f t="shared" si="222"/>
        <v>#DIV/0!</v>
      </c>
      <c r="J228" s="11" t="e">
        <f t="shared" si="222"/>
        <v>#DIV/0!</v>
      </c>
      <c r="K228" s="11" t="e">
        <f t="shared" si="222"/>
        <v>#DIV/0!</v>
      </c>
      <c r="L228" s="11" t="e">
        <f t="shared" si="222"/>
        <v>#DIV/0!</v>
      </c>
      <c r="M228" s="11" t="e">
        <f t="shared" si="222"/>
        <v>#DIV/0!</v>
      </c>
      <c r="N228" s="11" t="e">
        <f t="shared" si="222"/>
        <v>#DIV/0!</v>
      </c>
      <c r="O228" s="11" t="e">
        <f t="shared" si="222"/>
        <v>#DIV/0!</v>
      </c>
      <c r="P228" s="11" t="e">
        <f t="shared" si="222"/>
        <v>#DIV/0!</v>
      </c>
      <c r="Q228" s="11" t="e">
        <f t="shared" ref="Q228:Y228" si="223">Q176*14/Q$206</f>
        <v>#DIV/0!</v>
      </c>
      <c r="R228" s="11" t="e">
        <f t="shared" si="223"/>
        <v>#DIV/0!</v>
      </c>
      <c r="S228" s="11" t="e">
        <f t="shared" si="223"/>
        <v>#DIV/0!</v>
      </c>
      <c r="T228" s="11" t="e">
        <f t="shared" si="223"/>
        <v>#DIV/0!</v>
      </c>
      <c r="U228" s="11" t="e">
        <f t="shared" si="223"/>
        <v>#DIV/0!</v>
      </c>
      <c r="V228" s="11" t="e">
        <f t="shared" si="223"/>
        <v>#DIV/0!</v>
      </c>
      <c r="W228" s="11" t="e">
        <f t="shared" si="223"/>
        <v>#DIV/0!</v>
      </c>
      <c r="X228" s="11" t="e">
        <f t="shared" si="223"/>
        <v>#DIV/0!</v>
      </c>
      <c r="Y228" s="11" t="e">
        <f t="shared" si="223"/>
        <v>#DIV/0!</v>
      </c>
    </row>
    <row r="229" spans="1:25" hidden="1">
      <c r="A229" s="5" t="s">
        <v>23</v>
      </c>
      <c r="B229" s="29">
        <f t="shared" si="222"/>
        <v>0</v>
      </c>
      <c r="C229" s="11">
        <f t="shared" si="222"/>
        <v>0</v>
      </c>
      <c r="D229" s="11">
        <f t="shared" si="222"/>
        <v>0</v>
      </c>
      <c r="E229" s="11">
        <f t="shared" si="222"/>
        <v>0</v>
      </c>
      <c r="F229" s="11">
        <f t="shared" si="222"/>
        <v>0</v>
      </c>
      <c r="G229" s="11" t="e">
        <f t="shared" si="222"/>
        <v>#DIV/0!</v>
      </c>
      <c r="H229" s="11" t="e">
        <f t="shared" si="222"/>
        <v>#DIV/0!</v>
      </c>
      <c r="I229" s="11" t="e">
        <f t="shared" si="222"/>
        <v>#DIV/0!</v>
      </c>
      <c r="J229" s="11" t="e">
        <f t="shared" si="222"/>
        <v>#DIV/0!</v>
      </c>
      <c r="K229" s="11" t="e">
        <f t="shared" si="222"/>
        <v>#DIV/0!</v>
      </c>
      <c r="L229" s="11" t="e">
        <f t="shared" si="222"/>
        <v>#DIV/0!</v>
      </c>
      <c r="M229" s="11" t="e">
        <f t="shared" si="222"/>
        <v>#DIV/0!</v>
      </c>
      <c r="N229" s="11" t="e">
        <f t="shared" si="222"/>
        <v>#DIV/0!</v>
      </c>
      <c r="O229" s="11" t="e">
        <f t="shared" si="222"/>
        <v>#DIV/0!</v>
      </c>
      <c r="P229" s="11" t="e">
        <f t="shared" si="222"/>
        <v>#DIV/0!</v>
      </c>
      <c r="Q229" s="11" t="e">
        <f t="shared" ref="Q229:Y229" si="224">Q177*14/Q$206</f>
        <v>#DIV/0!</v>
      </c>
      <c r="R229" s="11" t="e">
        <f t="shared" si="224"/>
        <v>#DIV/0!</v>
      </c>
      <c r="S229" s="11" t="e">
        <f t="shared" si="224"/>
        <v>#DIV/0!</v>
      </c>
      <c r="T229" s="11" t="e">
        <f t="shared" si="224"/>
        <v>#DIV/0!</v>
      </c>
      <c r="U229" s="11" t="e">
        <f t="shared" si="224"/>
        <v>#DIV/0!</v>
      </c>
      <c r="V229" s="11" t="e">
        <f t="shared" si="224"/>
        <v>#DIV/0!</v>
      </c>
      <c r="W229" s="11" t="e">
        <f t="shared" si="224"/>
        <v>#DIV/0!</v>
      </c>
      <c r="X229" s="11" t="e">
        <f t="shared" si="224"/>
        <v>#DIV/0!</v>
      </c>
      <c r="Y229" s="11" t="e">
        <f t="shared" si="224"/>
        <v>#DIV/0!</v>
      </c>
    </row>
    <row r="230" spans="1:25" hidden="1">
      <c r="A230" s="5" t="s">
        <v>106</v>
      </c>
      <c r="B230" s="29">
        <f>B178*14/B$206</f>
        <v>0</v>
      </c>
      <c r="C230" s="15">
        <f t="shared" si="222"/>
        <v>0</v>
      </c>
      <c r="D230" s="15">
        <f t="shared" si="222"/>
        <v>0</v>
      </c>
      <c r="E230" s="15">
        <f t="shared" si="222"/>
        <v>0</v>
      </c>
      <c r="F230" s="15">
        <f t="shared" si="222"/>
        <v>0</v>
      </c>
      <c r="G230" s="15" t="e">
        <f t="shared" si="222"/>
        <v>#DIV/0!</v>
      </c>
      <c r="H230" s="15" t="e">
        <f>H178*14/H$206</f>
        <v>#DIV/0!</v>
      </c>
      <c r="I230" s="15" t="e">
        <f>I178*14/I$206</f>
        <v>#DIV/0!</v>
      </c>
      <c r="J230" s="15" t="e">
        <f>J178*14/J$206</f>
        <v>#DIV/0!</v>
      </c>
      <c r="K230" s="15" t="e">
        <f>K178*14/K$206</f>
        <v>#DIV/0!</v>
      </c>
      <c r="L230" s="15" t="e">
        <f t="shared" si="222"/>
        <v>#DIV/0!</v>
      </c>
      <c r="M230" s="15" t="e">
        <f t="shared" si="222"/>
        <v>#DIV/0!</v>
      </c>
      <c r="N230" s="15" t="e">
        <f>N178*14/N$206</f>
        <v>#DIV/0!</v>
      </c>
      <c r="O230" s="15" t="e">
        <f t="shared" si="222"/>
        <v>#DIV/0!</v>
      </c>
      <c r="P230" s="15" t="e">
        <f t="shared" si="222"/>
        <v>#DIV/0!</v>
      </c>
      <c r="Q230" s="15" t="e">
        <f t="shared" ref="Q230:Y230" si="225">Q178*14/Q$206</f>
        <v>#DIV/0!</v>
      </c>
      <c r="R230" s="15" t="e">
        <f t="shared" si="225"/>
        <v>#DIV/0!</v>
      </c>
      <c r="S230" s="15" t="e">
        <f t="shared" si="225"/>
        <v>#DIV/0!</v>
      </c>
      <c r="T230" s="15" t="e">
        <f t="shared" si="225"/>
        <v>#DIV/0!</v>
      </c>
      <c r="U230" s="15" t="e">
        <f t="shared" si="225"/>
        <v>#DIV/0!</v>
      </c>
      <c r="V230" s="15" t="e">
        <f t="shared" si="225"/>
        <v>#DIV/0!</v>
      </c>
      <c r="W230" s="15" t="e">
        <f t="shared" si="225"/>
        <v>#DIV/0!</v>
      </c>
      <c r="X230" s="15" t="e">
        <f t="shared" si="225"/>
        <v>#DIV/0!</v>
      </c>
      <c r="Y230" s="15" t="e">
        <f t="shared" si="225"/>
        <v>#DIV/0!</v>
      </c>
    </row>
    <row r="231" spans="1:25" hidden="1">
      <c r="A231" s="7" t="s">
        <v>48</v>
      </c>
      <c r="B231" s="30">
        <f t="shared" ref="B231:N231" si="226">B179</f>
        <v>8</v>
      </c>
      <c r="C231" s="14">
        <f t="shared" si="226"/>
        <v>8</v>
      </c>
      <c r="D231" s="14">
        <f t="shared" si="226"/>
        <v>8</v>
      </c>
      <c r="E231" s="14">
        <f t="shared" si="226"/>
        <v>8</v>
      </c>
      <c r="F231" s="14">
        <f t="shared" si="226"/>
        <v>8</v>
      </c>
      <c r="G231" s="14" t="e">
        <f t="shared" si="226"/>
        <v>#DIV/0!</v>
      </c>
      <c r="H231" s="14" t="e">
        <f t="shared" si="226"/>
        <v>#DIV/0!</v>
      </c>
      <c r="I231" s="14" t="e">
        <f t="shared" si="226"/>
        <v>#DIV/0!</v>
      </c>
      <c r="J231" s="14" t="e">
        <f t="shared" si="226"/>
        <v>#DIV/0!</v>
      </c>
      <c r="K231" s="14" t="e">
        <f t="shared" si="226"/>
        <v>#DIV/0!</v>
      </c>
      <c r="L231" s="14" t="e">
        <f t="shared" si="226"/>
        <v>#DIV/0!</v>
      </c>
      <c r="M231" s="14" t="e">
        <f t="shared" si="226"/>
        <v>#DIV/0!</v>
      </c>
      <c r="N231" s="14" t="e">
        <f t="shared" si="226"/>
        <v>#DIV/0!</v>
      </c>
      <c r="O231" s="14" t="e">
        <f>O179</f>
        <v>#DIV/0!</v>
      </c>
      <c r="P231" s="14" t="e">
        <f>P179</f>
        <v>#DIV/0!</v>
      </c>
      <c r="Q231" s="14" t="e">
        <f t="shared" ref="Q231:Y231" si="227">Q179</f>
        <v>#DIV/0!</v>
      </c>
      <c r="R231" s="14" t="e">
        <f t="shared" si="227"/>
        <v>#DIV/0!</v>
      </c>
      <c r="S231" s="14" t="e">
        <f t="shared" si="227"/>
        <v>#DIV/0!</v>
      </c>
      <c r="T231" s="14" t="e">
        <f t="shared" si="227"/>
        <v>#DIV/0!</v>
      </c>
      <c r="U231" s="14" t="e">
        <f t="shared" si="227"/>
        <v>#DIV/0!</v>
      </c>
      <c r="V231" s="14" t="e">
        <f t="shared" si="227"/>
        <v>#DIV/0!</v>
      </c>
      <c r="W231" s="14" t="e">
        <f t="shared" si="227"/>
        <v>#DIV/0!</v>
      </c>
      <c r="X231" s="14" t="e">
        <f t="shared" si="227"/>
        <v>#DIV/0!</v>
      </c>
      <c r="Y231" s="14" t="e">
        <f t="shared" si="227"/>
        <v>#DIV/0!</v>
      </c>
    </row>
    <row r="232" spans="1:25" hidden="1">
      <c r="A232" s="1" t="s">
        <v>69</v>
      </c>
      <c r="B232" s="29">
        <f t="shared" ref="B232:N232" si="228">SUM(B210:B229)</f>
        <v>10.000088919945945</v>
      </c>
      <c r="C232" s="11">
        <f t="shared" si="228"/>
        <v>10</v>
      </c>
      <c r="D232" s="11">
        <f t="shared" si="228"/>
        <v>10</v>
      </c>
      <c r="E232" s="11">
        <f t="shared" si="228"/>
        <v>10</v>
      </c>
      <c r="F232" s="11">
        <f t="shared" si="228"/>
        <v>10.000076220905461</v>
      </c>
      <c r="G232" s="11" t="e">
        <f t="shared" si="228"/>
        <v>#DIV/0!</v>
      </c>
      <c r="H232" s="11" t="e">
        <f t="shared" si="228"/>
        <v>#DIV/0!</v>
      </c>
      <c r="I232" s="11" t="e">
        <f t="shared" si="228"/>
        <v>#DIV/0!</v>
      </c>
      <c r="J232" s="11" t="e">
        <f t="shared" si="228"/>
        <v>#DIV/0!</v>
      </c>
      <c r="K232" s="11" t="e">
        <f t="shared" si="228"/>
        <v>#DIV/0!</v>
      </c>
      <c r="L232" s="11" t="e">
        <f t="shared" si="228"/>
        <v>#DIV/0!</v>
      </c>
      <c r="M232" s="11" t="e">
        <f t="shared" si="228"/>
        <v>#DIV/0!</v>
      </c>
      <c r="N232" s="11" t="e">
        <f t="shared" si="228"/>
        <v>#DIV/0!</v>
      </c>
      <c r="O232" s="11" t="e">
        <f>SUM(O210:O229)</f>
        <v>#DIV/0!</v>
      </c>
      <c r="P232" s="11" t="e">
        <f>SUM(P210:P229)</f>
        <v>#DIV/0!</v>
      </c>
      <c r="Q232" s="11" t="e">
        <f t="shared" ref="Q232:Y232" si="229">SUM(Q210:Q229)</f>
        <v>#DIV/0!</v>
      </c>
      <c r="R232" s="11" t="e">
        <f t="shared" si="229"/>
        <v>#DIV/0!</v>
      </c>
      <c r="S232" s="11" t="e">
        <f t="shared" si="229"/>
        <v>#DIV/0!</v>
      </c>
      <c r="T232" s="11" t="e">
        <f t="shared" si="229"/>
        <v>#DIV/0!</v>
      </c>
      <c r="U232" s="11" t="e">
        <f t="shared" si="229"/>
        <v>#DIV/0!</v>
      </c>
      <c r="V232" s="11" t="e">
        <f t="shared" si="229"/>
        <v>#DIV/0!</v>
      </c>
      <c r="W232" s="11" t="e">
        <f t="shared" si="229"/>
        <v>#DIV/0!</v>
      </c>
      <c r="X232" s="11" t="e">
        <f t="shared" si="229"/>
        <v>#DIV/0!</v>
      </c>
      <c r="Y232" s="11" t="e">
        <f t="shared" si="229"/>
        <v>#DIV/0!</v>
      </c>
    </row>
    <row r="233" spans="1:25" ht="27.6" hidden="1">
      <c r="A233" s="62" t="s">
        <v>124</v>
      </c>
      <c r="B233" s="61">
        <f>B232-B219-B220-B221-B218-B224-B223</f>
        <v>10.000088919945945</v>
      </c>
      <c r="C233" s="61">
        <f t="shared" ref="C233:P233" si="230">C232-C219-C220-C221-C218-C224-C223</f>
        <v>10</v>
      </c>
      <c r="D233" s="61">
        <f t="shared" si="230"/>
        <v>10</v>
      </c>
      <c r="E233" s="61">
        <f t="shared" si="230"/>
        <v>10</v>
      </c>
      <c r="F233" s="61">
        <f t="shared" si="230"/>
        <v>10.000076220905461</v>
      </c>
      <c r="G233" s="61" t="e">
        <f t="shared" si="230"/>
        <v>#DIV/0!</v>
      </c>
      <c r="H233" s="61" t="e">
        <f t="shared" si="230"/>
        <v>#DIV/0!</v>
      </c>
      <c r="I233" s="61" t="e">
        <f t="shared" si="230"/>
        <v>#DIV/0!</v>
      </c>
      <c r="J233" s="61" t="e">
        <f t="shared" si="230"/>
        <v>#DIV/0!</v>
      </c>
      <c r="K233" s="61" t="e">
        <f t="shared" si="230"/>
        <v>#DIV/0!</v>
      </c>
      <c r="L233" s="61" t="e">
        <f t="shared" si="230"/>
        <v>#DIV/0!</v>
      </c>
      <c r="M233" s="61" t="e">
        <f t="shared" si="230"/>
        <v>#DIV/0!</v>
      </c>
      <c r="N233" s="61" t="e">
        <f t="shared" si="230"/>
        <v>#DIV/0!</v>
      </c>
      <c r="O233" s="61" t="e">
        <f t="shared" si="230"/>
        <v>#DIV/0!</v>
      </c>
      <c r="P233" s="61" t="e">
        <f t="shared" si="230"/>
        <v>#DIV/0!</v>
      </c>
      <c r="Q233" s="61" t="e">
        <f t="shared" ref="Q233:Y233" si="231">Q232-Q219-Q220-Q221-Q218-Q224-Q223</f>
        <v>#DIV/0!</v>
      </c>
      <c r="R233" s="61" t="e">
        <f t="shared" si="231"/>
        <v>#DIV/0!</v>
      </c>
      <c r="S233" s="61" t="e">
        <f t="shared" si="231"/>
        <v>#DIV/0!</v>
      </c>
      <c r="T233" s="61" t="e">
        <f t="shared" si="231"/>
        <v>#DIV/0!</v>
      </c>
      <c r="U233" s="61" t="e">
        <f t="shared" si="231"/>
        <v>#DIV/0!</v>
      </c>
      <c r="V233" s="61" t="e">
        <f t="shared" si="231"/>
        <v>#DIV/0!</v>
      </c>
      <c r="W233" s="61" t="e">
        <f t="shared" si="231"/>
        <v>#DIV/0!</v>
      </c>
      <c r="X233" s="61" t="e">
        <f t="shared" si="231"/>
        <v>#DIV/0!</v>
      </c>
      <c r="Y233" s="61" t="e">
        <f t="shared" si="231"/>
        <v>#DIV/0!</v>
      </c>
    </row>
    <row r="234" spans="1:25" hidden="1"/>
    <row r="235" spans="1:25" hidden="1">
      <c r="A235" s="35" t="s">
        <v>93</v>
      </c>
    </row>
    <row r="236" spans="1:25" ht="27.6" hidden="1">
      <c r="B236" s="28" t="s">
        <v>44</v>
      </c>
      <c r="C236" s="16" t="s">
        <v>44</v>
      </c>
      <c r="D236" s="16" t="s">
        <v>44</v>
      </c>
      <c r="E236" s="16" t="s">
        <v>44</v>
      </c>
      <c r="F236" s="16" t="s">
        <v>44</v>
      </c>
      <c r="G236" s="16" t="s">
        <v>44</v>
      </c>
      <c r="H236" s="16" t="s">
        <v>44</v>
      </c>
      <c r="I236" s="16" t="s">
        <v>44</v>
      </c>
      <c r="J236" s="16" t="s">
        <v>44</v>
      </c>
      <c r="K236" s="16" t="s">
        <v>44</v>
      </c>
      <c r="L236" s="16" t="s">
        <v>44</v>
      </c>
      <c r="M236" s="16" t="s">
        <v>44</v>
      </c>
      <c r="N236" s="16" t="s">
        <v>44</v>
      </c>
      <c r="O236" s="16" t="s">
        <v>44</v>
      </c>
      <c r="P236" s="16" t="s">
        <v>44</v>
      </c>
      <c r="Q236" s="16" t="s">
        <v>44</v>
      </c>
      <c r="R236" s="16" t="s">
        <v>44</v>
      </c>
      <c r="S236" s="16" t="s">
        <v>44</v>
      </c>
      <c r="T236" s="16" t="s">
        <v>44</v>
      </c>
      <c r="U236" s="16" t="s">
        <v>44</v>
      </c>
      <c r="V236" s="16" t="s">
        <v>44</v>
      </c>
      <c r="W236" s="16" t="s">
        <v>44</v>
      </c>
      <c r="X236" s="16" t="s">
        <v>44</v>
      </c>
      <c r="Y236" s="16" t="s">
        <v>44</v>
      </c>
    </row>
    <row r="237" spans="1:25" hidden="1">
      <c r="A237" s="3" t="s">
        <v>51</v>
      </c>
      <c r="B237" s="29">
        <f t="shared" ref="B237:N238" si="232">2*B210</f>
        <v>5.9993964564338338</v>
      </c>
      <c r="C237" s="11">
        <f t="shared" si="232"/>
        <v>5.9992828902905968</v>
      </c>
      <c r="D237" s="11">
        <f t="shared" si="232"/>
        <v>5.9991192524231751</v>
      </c>
      <c r="E237" s="11">
        <f t="shared" si="232"/>
        <v>5.9994025520871519</v>
      </c>
      <c r="F237" s="11">
        <f t="shared" si="232"/>
        <v>5.9997342971495371</v>
      </c>
      <c r="G237" s="11" t="e">
        <f t="shared" si="232"/>
        <v>#DIV/0!</v>
      </c>
      <c r="H237" s="11" t="e">
        <f t="shared" si="232"/>
        <v>#DIV/0!</v>
      </c>
      <c r="I237" s="11" t="e">
        <f t="shared" si="232"/>
        <v>#DIV/0!</v>
      </c>
      <c r="J237" s="11" t="e">
        <f t="shared" si="232"/>
        <v>#DIV/0!</v>
      </c>
      <c r="K237" s="11" t="e">
        <f t="shared" si="232"/>
        <v>#DIV/0!</v>
      </c>
      <c r="L237" s="11" t="e">
        <f t="shared" si="232"/>
        <v>#DIV/0!</v>
      </c>
      <c r="M237" s="11" t="e">
        <f t="shared" si="232"/>
        <v>#DIV/0!</v>
      </c>
      <c r="N237" s="11" t="e">
        <f t="shared" si="232"/>
        <v>#DIV/0!</v>
      </c>
      <c r="O237" s="11" t="e">
        <f>2*O210</f>
        <v>#DIV/0!</v>
      </c>
      <c r="P237" s="11" t="e">
        <f>2*P210</f>
        <v>#DIV/0!</v>
      </c>
      <c r="Q237" s="11" t="e">
        <f t="shared" ref="Q237:Y237" si="233">2*Q210</f>
        <v>#DIV/0!</v>
      </c>
      <c r="R237" s="11" t="e">
        <f t="shared" si="233"/>
        <v>#DIV/0!</v>
      </c>
      <c r="S237" s="11" t="e">
        <f t="shared" si="233"/>
        <v>#DIV/0!</v>
      </c>
      <c r="T237" s="11" t="e">
        <f t="shared" si="233"/>
        <v>#DIV/0!</v>
      </c>
      <c r="U237" s="11" t="e">
        <f t="shared" si="233"/>
        <v>#DIV/0!</v>
      </c>
      <c r="V237" s="11" t="e">
        <f t="shared" si="233"/>
        <v>#DIV/0!</v>
      </c>
      <c r="W237" s="11" t="e">
        <f t="shared" si="233"/>
        <v>#DIV/0!</v>
      </c>
      <c r="X237" s="11" t="e">
        <f t="shared" si="233"/>
        <v>#DIV/0!</v>
      </c>
      <c r="Y237" s="11" t="e">
        <f t="shared" si="233"/>
        <v>#DIV/0!</v>
      </c>
    </row>
    <row r="238" spans="1:25" hidden="1">
      <c r="A238" s="3" t="s">
        <v>52</v>
      </c>
      <c r="B238" s="29">
        <f t="shared" si="232"/>
        <v>0</v>
      </c>
      <c r="C238" s="11">
        <f t="shared" si="232"/>
        <v>0</v>
      </c>
      <c r="D238" s="11">
        <f t="shared" si="232"/>
        <v>0</v>
      </c>
      <c r="E238" s="11">
        <f t="shared" si="232"/>
        <v>0</v>
      </c>
      <c r="F238" s="11">
        <f t="shared" si="232"/>
        <v>0</v>
      </c>
      <c r="G238" s="11" t="e">
        <f t="shared" si="232"/>
        <v>#DIV/0!</v>
      </c>
      <c r="H238" s="11" t="e">
        <f t="shared" si="232"/>
        <v>#DIV/0!</v>
      </c>
      <c r="I238" s="11" t="e">
        <f t="shared" si="232"/>
        <v>#DIV/0!</v>
      </c>
      <c r="J238" s="11" t="e">
        <f t="shared" si="232"/>
        <v>#DIV/0!</v>
      </c>
      <c r="K238" s="11" t="e">
        <f t="shared" si="232"/>
        <v>#DIV/0!</v>
      </c>
      <c r="L238" s="11" t="e">
        <f t="shared" si="232"/>
        <v>#DIV/0!</v>
      </c>
      <c r="M238" s="11" t="e">
        <f t="shared" si="232"/>
        <v>#DIV/0!</v>
      </c>
      <c r="N238" s="11" t="e">
        <f t="shared" si="232"/>
        <v>#DIV/0!</v>
      </c>
      <c r="O238" s="11" t="e">
        <f>2*O211</f>
        <v>#DIV/0!</v>
      </c>
      <c r="P238" s="11" t="e">
        <f>2*P211</f>
        <v>#DIV/0!</v>
      </c>
      <c r="Q238" s="11" t="e">
        <f t="shared" ref="Q238:Y238" si="234">2*Q211</f>
        <v>#DIV/0!</v>
      </c>
      <c r="R238" s="11" t="e">
        <f t="shared" si="234"/>
        <v>#DIV/0!</v>
      </c>
      <c r="S238" s="11" t="e">
        <f t="shared" si="234"/>
        <v>#DIV/0!</v>
      </c>
      <c r="T238" s="11" t="e">
        <f t="shared" si="234"/>
        <v>#DIV/0!</v>
      </c>
      <c r="U238" s="11" t="e">
        <f t="shared" si="234"/>
        <v>#DIV/0!</v>
      </c>
      <c r="V238" s="11" t="e">
        <f t="shared" si="234"/>
        <v>#DIV/0!</v>
      </c>
      <c r="W238" s="11" t="e">
        <f t="shared" si="234"/>
        <v>#DIV/0!</v>
      </c>
      <c r="X238" s="11" t="e">
        <f t="shared" si="234"/>
        <v>#DIV/0!</v>
      </c>
      <c r="Y238" s="11" t="e">
        <f t="shared" si="234"/>
        <v>#DIV/0!</v>
      </c>
    </row>
    <row r="239" spans="1:25" hidden="1">
      <c r="A239" s="3" t="s">
        <v>53</v>
      </c>
      <c r="B239" s="29">
        <f t="shared" ref="B239:N240" si="235">1.5*B212</f>
        <v>3.0006385555114141</v>
      </c>
      <c r="C239" s="11">
        <f t="shared" si="235"/>
        <v>2.9999583610438654</v>
      </c>
      <c r="D239" s="11">
        <f t="shared" si="235"/>
        <v>3.0005580615126437</v>
      </c>
      <c r="E239" s="11">
        <f t="shared" si="235"/>
        <v>1.500489847445388</v>
      </c>
      <c r="F239" s="11">
        <f t="shared" si="235"/>
        <v>1.5000024936827556</v>
      </c>
      <c r="G239" s="11" t="e">
        <f t="shared" si="235"/>
        <v>#DIV/0!</v>
      </c>
      <c r="H239" s="11" t="e">
        <f t="shared" si="235"/>
        <v>#DIV/0!</v>
      </c>
      <c r="I239" s="11" t="e">
        <f t="shared" si="235"/>
        <v>#DIV/0!</v>
      </c>
      <c r="J239" s="11" t="e">
        <f t="shared" si="235"/>
        <v>#DIV/0!</v>
      </c>
      <c r="K239" s="11" t="e">
        <f t="shared" si="235"/>
        <v>#DIV/0!</v>
      </c>
      <c r="L239" s="11" t="e">
        <f t="shared" si="235"/>
        <v>#DIV/0!</v>
      </c>
      <c r="M239" s="11" t="e">
        <f t="shared" si="235"/>
        <v>#DIV/0!</v>
      </c>
      <c r="N239" s="11" t="e">
        <f t="shared" si="235"/>
        <v>#DIV/0!</v>
      </c>
      <c r="O239" s="11" t="e">
        <f>1.5*O212</f>
        <v>#DIV/0!</v>
      </c>
      <c r="P239" s="11" t="e">
        <f>1.5*P212</f>
        <v>#DIV/0!</v>
      </c>
      <c r="Q239" s="11" t="e">
        <f t="shared" ref="Q239:Y239" si="236">1.5*Q212</f>
        <v>#DIV/0!</v>
      </c>
      <c r="R239" s="11" t="e">
        <f t="shared" si="236"/>
        <v>#DIV/0!</v>
      </c>
      <c r="S239" s="11" t="e">
        <f t="shared" si="236"/>
        <v>#DIV/0!</v>
      </c>
      <c r="T239" s="11" t="e">
        <f t="shared" si="236"/>
        <v>#DIV/0!</v>
      </c>
      <c r="U239" s="11" t="e">
        <f t="shared" si="236"/>
        <v>#DIV/0!</v>
      </c>
      <c r="V239" s="11" t="e">
        <f t="shared" si="236"/>
        <v>#DIV/0!</v>
      </c>
      <c r="W239" s="11" t="e">
        <f t="shared" si="236"/>
        <v>#DIV/0!</v>
      </c>
      <c r="X239" s="11" t="e">
        <f t="shared" si="236"/>
        <v>#DIV/0!</v>
      </c>
      <c r="Y239" s="11" t="e">
        <f t="shared" si="236"/>
        <v>#DIV/0!</v>
      </c>
    </row>
    <row r="240" spans="1:25" hidden="1">
      <c r="A240" s="3" t="s">
        <v>105</v>
      </c>
      <c r="B240" s="29">
        <f>1.5*B213</f>
        <v>0</v>
      </c>
      <c r="C240" s="15">
        <f t="shared" si="235"/>
        <v>0</v>
      </c>
      <c r="D240" s="15">
        <f t="shared" si="235"/>
        <v>0</v>
      </c>
      <c r="E240" s="15">
        <f t="shared" si="235"/>
        <v>0</v>
      </c>
      <c r="F240" s="15">
        <f t="shared" si="235"/>
        <v>0</v>
      </c>
      <c r="G240" s="15" t="e">
        <f t="shared" si="235"/>
        <v>#DIV/0!</v>
      </c>
      <c r="H240" s="15" t="e">
        <f>1.5*H213</f>
        <v>#DIV/0!</v>
      </c>
      <c r="I240" s="15" t="e">
        <f>1.5*I213</f>
        <v>#DIV/0!</v>
      </c>
      <c r="J240" s="15" t="e">
        <f>1.5*J213</f>
        <v>#DIV/0!</v>
      </c>
      <c r="K240" s="15" t="e">
        <f>1.5*K213</f>
        <v>#DIV/0!</v>
      </c>
      <c r="L240" s="15" t="e">
        <f t="shared" si="235"/>
        <v>#DIV/0!</v>
      </c>
      <c r="M240" s="15" t="e">
        <f t="shared" si="235"/>
        <v>#DIV/0!</v>
      </c>
      <c r="N240" s="15" t="e">
        <f>1.5*N213</f>
        <v>#DIV/0!</v>
      </c>
      <c r="O240" s="15" t="e">
        <f>1.5*O213</f>
        <v>#DIV/0!</v>
      </c>
      <c r="P240" s="15" t="e">
        <f>1.5*P213</f>
        <v>#DIV/0!</v>
      </c>
      <c r="Q240" s="15" t="e">
        <f t="shared" ref="Q240:Y240" si="237">1.5*Q213</f>
        <v>#DIV/0!</v>
      </c>
      <c r="R240" s="15" t="e">
        <f t="shared" si="237"/>
        <v>#DIV/0!</v>
      </c>
      <c r="S240" s="15" t="e">
        <f t="shared" si="237"/>
        <v>#DIV/0!</v>
      </c>
      <c r="T240" s="15" t="e">
        <f t="shared" si="237"/>
        <v>#DIV/0!</v>
      </c>
      <c r="U240" s="15" t="e">
        <f t="shared" si="237"/>
        <v>#DIV/0!</v>
      </c>
      <c r="V240" s="15" t="e">
        <f t="shared" si="237"/>
        <v>#DIV/0!</v>
      </c>
      <c r="W240" s="15" t="e">
        <f t="shared" si="237"/>
        <v>#DIV/0!</v>
      </c>
      <c r="X240" s="15" t="e">
        <f t="shared" si="237"/>
        <v>#DIV/0!</v>
      </c>
      <c r="Y240" s="15" t="e">
        <f t="shared" si="237"/>
        <v>#DIV/0!</v>
      </c>
    </row>
    <row r="241" spans="1:25" hidden="1">
      <c r="A241" s="3" t="s">
        <v>54</v>
      </c>
      <c r="B241" s="29">
        <f t="shared" ref="B241:N241" si="238">B214</f>
        <v>0</v>
      </c>
      <c r="C241" s="11">
        <f t="shared" si="238"/>
        <v>4.9996414451452962</v>
      </c>
      <c r="D241" s="11">
        <f t="shared" si="238"/>
        <v>2.4992246102490339</v>
      </c>
      <c r="E241" s="11">
        <f t="shared" si="238"/>
        <v>4.9997012760435728</v>
      </c>
      <c r="F241" s="11">
        <f t="shared" si="238"/>
        <v>0</v>
      </c>
      <c r="G241" s="11" t="e">
        <f t="shared" si="238"/>
        <v>#DIV/0!</v>
      </c>
      <c r="H241" s="11" t="e">
        <f t="shared" si="238"/>
        <v>#DIV/0!</v>
      </c>
      <c r="I241" s="11" t="e">
        <f t="shared" si="238"/>
        <v>#DIV/0!</v>
      </c>
      <c r="J241" s="11" t="e">
        <f t="shared" si="238"/>
        <v>#DIV/0!</v>
      </c>
      <c r="K241" s="11" t="e">
        <f t="shared" si="238"/>
        <v>#DIV/0!</v>
      </c>
      <c r="L241" s="11" t="e">
        <f t="shared" si="238"/>
        <v>#DIV/0!</v>
      </c>
      <c r="M241" s="11" t="e">
        <f t="shared" si="238"/>
        <v>#DIV/0!</v>
      </c>
      <c r="N241" s="11" t="e">
        <f t="shared" si="238"/>
        <v>#DIV/0!</v>
      </c>
      <c r="O241" s="11" t="e">
        <f>O214</f>
        <v>#DIV/0!</v>
      </c>
      <c r="P241" s="11" t="e">
        <f>P214</f>
        <v>#DIV/0!</v>
      </c>
      <c r="Q241" s="11" t="e">
        <f t="shared" ref="Q241:Y241" si="239">Q214</f>
        <v>#DIV/0!</v>
      </c>
      <c r="R241" s="11" t="e">
        <f t="shared" si="239"/>
        <v>#DIV/0!</v>
      </c>
      <c r="S241" s="11" t="e">
        <f t="shared" si="239"/>
        <v>#DIV/0!</v>
      </c>
      <c r="T241" s="11" t="e">
        <f t="shared" si="239"/>
        <v>#DIV/0!</v>
      </c>
      <c r="U241" s="11" t="e">
        <f t="shared" si="239"/>
        <v>#DIV/0!</v>
      </c>
      <c r="V241" s="11" t="e">
        <f t="shared" si="239"/>
        <v>#DIV/0!</v>
      </c>
      <c r="W241" s="11" t="e">
        <f t="shared" si="239"/>
        <v>#DIV/0!</v>
      </c>
      <c r="X241" s="11" t="e">
        <f t="shared" si="239"/>
        <v>#DIV/0!</v>
      </c>
      <c r="Y241" s="11" t="e">
        <f t="shared" si="239"/>
        <v>#DIV/0!</v>
      </c>
    </row>
    <row r="242" spans="1:25" hidden="1">
      <c r="A242" s="3" t="s">
        <v>55</v>
      </c>
      <c r="B242" s="29">
        <f t="shared" ref="B242:N242" si="240">1.5*B215</f>
        <v>0</v>
      </c>
      <c r="C242" s="11">
        <f t="shared" si="240"/>
        <v>1.1173035202425297E-3</v>
      </c>
      <c r="D242" s="11">
        <f t="shared" si="240"/>
        <v>7.6305985259494946E-4</v>
      </c>
      <c r="E242" s="11">
        <f t="shared" si="240"/>
        <v>1.5004063244238885</v>
      </c>
      <c r="F242" s="11">
        <f t="shared" si="240"/>
        <v>1.5001673978765542</v>
      </c>
      <c r="G242" s="11" t="e">
        <f t="shared" si="240"/>
        <v>#DIV/0!</v>
      </c>
      <c r="H242" s="11" t="e">
        <f t="shared" si="240"/>
        <v>#DIV/0!</v>
      </c>
      <c r="I242" s="11" t="e">
        <f t="shared" si="240"/>
        <v>#DIV/0!</v>
      </c>
      <c r="J242" s="11" t="e">
        <f t="shared" si="240"/>
        <v>#DIV/0!</v>
      </c>
      <c r="K242" s="11" t="e">
        <f t="shared" si="240"/>
        <v>#DIV/0!</v>
      </c>
      <c r="L242" s="11" t="e">
        <f t="shared" si="240"/>
        <v>#DIV/0!</v>
      </c>
      <c r="M242" s="11" t="e">
        <f t="shared" si="240"/>
        <v>#DIV/0!</v>
      </c>
      <c r="N242" s="11" t="e">
        <f t="shared" si="240"/>
        <v>#DIV/0!</v>
      </c>
      <c r="O242" s="11" t="e">
        <f>1.5*O215</f>
        <v>#DIV/0!</v>
      </c>
      <c r="P242" s="11" t="e">
        <f>1.5*P215</f>
        <v>#DIV/0!</v>
      </c>
      <c r="Q242" s="11" t="e">
        <f t="shared" ref="Q242:Y242" si="241">1.5*Q215</f>
        <v>#DIV/0!</v>
      </c>
      <c r="R242" s="11" t="e">
        <f t="shared" si="241"/>
        <v>#DIV/0!</v>
      </c>
      <c r="S242" s="11" t="e">
        <f t="shared" si="241"/>
        <v>#DIV/0!</v>
      </c>
      <c r="T242" s="11" t="e">
        <f t="shared" si="241"/>
        <v>#DIV/0!</v>
      </c>
      <c r="U242" s="11" t="e">
        <f t="shared" si="241"/>
        <v>#DIV/0!</v>
      </c>
      <c r="V242" s="11" t="e">
        <f t="shared" si="241"/>
        <v>#DIV/0!</v>
      </c>
      <c r="W242" s="11" t="e">
        <f t="shared" si="241"/>
        <v>#DIV/0!</v>
      </c>
      <c r="X242" s="11" t="e">
        <f t="shared" si="241"/>
        <v>#DIV/0!</v>
      </c>
      <c r="Y242" s="11" t="e">
        <f t="shared" si="241"/>
        <v>#DIV/0!</v>
      </c>
    </row>
    <row r="243" spans="1:25" hidden="1">
      <c r="A243" s="3" t="s">
        <v>56</v>
      </c>
      <c r="B243" s="29">
        <f t="shared" ref="B243:P245" si="242">B216</f>
        <v>0</v>
      </c>
      <c r="C243" s="11">
        <f t="shared" si="242"/>
        <v>0</v>
      </c>
      <c r="D243" s="11">
        <f t="shared" si="242"/>
        <v>0</v>
      </c>
      <c r="E243" s="11">
        <f t="shared" si="242"/>
        <v>0</v>
      </c>
      <c r="F243" s="11">
        <f t="shared" si="242"/>
        <v>0</v>
      </c>
      <c r="G243" s="11" t="e">
        <f t="shared" si="242"/>
        <v>#DIV/0!</v>
      </c>
      <c r="H243" s="11" t="e">
        <f t="shared" si="242"/>
        <v>#DIV/0!</v>
      </c>
      <c r="I243" s="11" t="e">
        <f t="shared" si="242"/>
        <v>#DIV/0!</v>
      </c>
      <c r="J243" s="11" t="e">
        <f t="shared" si="242"/>
        <v>#DIV/0!</v>
      </c>
      <c r="K243" s="11" t="e">
        <f t="shared" si="242"/>
        <v>#DIV/0!</v>
      </c>
      <c r="L243" s="11" t="e">
        <f t="shared" si="242"/>
        <v>#DIV/0!</v>
      </c>
      <c r="M243" s="11" t="e">
        <f t="shared" si="242"/>
        <v>#DIV/0!</v>
      </c>
      <c r="N243" s="11" t="e">
        <f t="shared" si="242"/>
        <v>#DIV/0!</v>
      </c>
      <c r="O243" s="11" t="e">
        <f t="shared" si="242"/>
        <v>#DIV/0!</v>
      </c>
      <c r="P243" s="11" t="e">
        <f t="shared" si="242"/>
        <v>#DIV/0!</v>
      </c>
      <c r="Q243" s="11" t="e">
        <f t="shared" ref="Q243:Y243" si="243">Q216</f>
        <v>#DIV/0!</v>
      </c>
      <c r="R243" s="11" t="e">
        <f t="shared" si="243"/>
        <v>#DIV/0!</v>
      </c>
      <c r="S243" s="11" t="e">
        <f t="shared" si="243"/>
        <v>#DIV/0!</v>
      </c>
      <c r="T243" s="11" t="e">
        <f t="shared" si="243"/>
        <v>#DIV/0!</v>
      </c>
      <c r="U243" s="11" t="e">
        <f t="shared" si="243"/>
        <v>#DIV/0!</v>
      </c>
      <c r="V243" s="11" t="e">
        <f t="shared" si="243"/>
        <v>#DIV/0!</v>
      </c>
      <c r="W243" s="11" t="e">
        <f t="shared" si="243"/>
        <v>#DIV/0!</v>
      </c>
      <c r="X243" s="11" t="e">
        <f t="shared" si="243"/>
        <v>#DIV/0!</v>
      </c>
      <c r="Y243" s="11" t="e">
        <f t="shared" si="243"/>
        <v>#DIV/0!</v>
      </c>
    </row>
    <row r="244" spans="1:25" hidden="1">
      <c r="A244" s="3" t="s">
        <v>57</v>
      </c>
      <c r="B244" s="29">
        <f t="shared" si="242"/>
        <v>4.9999649880547512</v>
      </c>
      <c r="C244" s="11">
        <f t="shared" si="242"/>
        <v>0</v>
      </c>
      <c r="D244" s="11">
        <f t="shared" si="242"/>
        <v>2.5003350159625533</v>
      </c>
      <c r="E244" s="11">
        <f t="shared" si="242"/>
        <v>0</v>
      </c>
      <c r="F244" s="11">
        <f t="shared" si="242"/>
        <v>5.0000958112911524</v>
      </c>
      <c r="G244" s="11" t="e">
        <f t="shared" si="242"/>
        <v>#DIV/0!</v>
      </c>
      <c r="H244" s="11" t="e">
        <f t="shared" si="242"/>
        <v>#DIV/0!</v>
      </c>
      <c r="I244" s="11" t="e">
        <f t="shared" si="242"/>
        <v>#DIV/0!</v>
      </c>
      <c r="J244" s="11" t="e">
        <f t="shared" si="242"/>
        <v>#DIV/0!</v>
      </c>
      <c r="K244" s="11" t="e">
        <f t="shared" si="242"/>
        <v>#DIV/0!</v>
      </c>
      <c r="L244" s="11" t="e">
        <f t="shared" si="242"/>
        <v>#DIV/0!</v>
      </c>
      <c r="M244" s="11" t="e">
        <f t="shared" si="242"/>
        <v>#DIV/0!</v>
      </c>
      <c r="N244" s="11" t="e">
        <f t="shared" si="242"/>
        <v>#DIV/0!</v>
      </c>
      <c r="O244" s="11" t="e">
        <f t="shared" si="242"/>
        <v>#DIV/0!</v>
      </c>
      <c r="P244" s="11" t="e">
        <f t="shared" si="242"/>
        <v>#DIV/0!</v>
      </c>
      <c r="Q244" s="11" t="e">
        <f t="shared" ref="Q244:Y244" si="244">Q217</f>
        <v>#DIV/0!</v>
      </c>
      <c r="R244" s="11" t="e">
        <f t="shared" si="244"/>
        <v>#DIV/0!</v>
      </c>
      <c r="S244" s="11" t="e">
        <f t="shared" si="244"/>
        <v>#DIV/0!</v>
      </c>
      <c r="T244" s="11" t="e">
        <f t="shared" si="244"/>
        <v>#DIV/0!</v>
      </c>
      <c r="U244" s="11" t="e">
        <f t="shared" si="244"/>
        <v>#DIV/0!</v>
      </c>
      <c r="V244" s="11" t="e">
        <f t="shared" si="244"/>
        <v>#DIV/0!</v>
      </c>
      <c r="W244" s="11" t="e">
        <f t="shared" si="244"/>
        <v>#DIV/0!</v>
      </c>
      <c r="X244" s="11" t="e">
        <f t="shared" si="244"/>
        <v>#DIV/0!</v>
      </c>
      <c r="Y244" s="11" t="e">
        <f t="shared" si="244"/>
        <v>#DIV/0!</v>
      </c>
    </row>
    <row r="245" spans="1:25" hidden="1">
      <c r="A245" s="3" t="s">
        <v>58</v>
      </c>
      <c r="B245" s="29">
        <f t="shared" si="242"/>
        <v>0</v>
      </c>
      <c r="C245" s="11">
        <f t="shared" si="242"/>
        <v>0</v>
      </c>
      <c r="D245" s="11">
        <f t="shared" si="242"/>
        <v>0</v>
      </c>
      <c r="E245" s="11">
        <f t="shared" si="242"/>
        <v>0</v>
      </c>
      <c r="F245" s="11">
        <f t="shared" si="242"/>
        <v>0</v>
      </c>
      <c r="G245" s="11" t="e">
        <f t="shared" si="242"/>
        <v>#DIV/0!</v>
      </c>
      <c r="H245" s="11" t="e">
        <f t="shared" si="242"/>
        <v>#DIV/0!</v>
      </c>
      <c r="I245" s="11" t="e">
        <f t="shared" si="242"/>
        <v>#DIV/0!</v>
      </c>
      <c r="J245" s="11" t="e">
        <f t="shared" si="242"/>
        <v>#DIV/0!</v>
      </c>
      <c r="K245" s="11" t="e">
        <f t="shared" si="242"/>
        <v>#DIV/0!</v>
      </c>
      <c r="L245" s="11" t="e">
        <f t="shared" si="242"/>
        <v>#DIV/0!</v>
      </c>
      <c r="M245" s="11" t="e">
        <f t="shared" si="242"/>
        <v>#DIV/0!</v>
      </c>
      <c r="N245" s="11" t="e">
        <f t="shared" si="242"/>
        <v>#DIV/0!</v>
      </c>
      <c r="O245" s="11" t="e">
        <f t="shared" si="242"/>
        <v>#DIV/0!</v>
      </c>
      <c r="P245" s="11" t="e">
        <f t="shared" si="242"/>
        <v>#DIV/0!</v>
      </c>
      <c r="Q245" s="11" t="e">
        <f t="shared" ref="Q245:Y245" si="245">Q218</f>
        <v>#DIV/0!</v>
      </c>
      <c r="R245" s="11" t="e">
        <f t="shared" si="245"/>
        <v>#DIV/0!</v>
      </c>
      <c r="S245" s="11" t="e">
        <f t="shared" si="245"/>
        <v>#DIV/0!</v>
      </c>
      <c r="T245" s="11" t="e">
        <f t="shared" si="245"/>
        <v>#DIV/0!</v>
      </c>
      <c r="U245" s="11" t="e">
        <f t="shared" si="245"/>
        <v>#DIV/0!</v>
      </c>
      <c r="V245" s="11" t="e">
        <f t="shared" si="245"/>
        <v>#DIV/0!</v>
      </c>
      <c r="W245" s="11" t="e">
        <f t="shared" si="245"/>
        <v>#DIV/0!</v>
      </c>
      <c r="X245" s="11" t="e">
        <f t="shared" si="245"/>
        <v>#DIV/0!</v>
      </c>
      <c r="Y245" s="11" t="e">
        <f t="shared" si="245"/>
        <v>#DIV/0!</v>
      </c>
    </row>
    <row r="246" spans="1:25" hidden="1">
      <c r="A246" s="5" t="s">
        <v>59</v>
      </c>
      <c r="B246" s="29">
        <f t="shared" ref="B246:N247" si="246">B219*0.5</f>
        <v>0</v>
      </c>
      <c r="C246" s="11">
        <f t="shared" si="246"/>
        <v>0</v>
      </c>
      <c r="D246" s="11">
        <f t="shared" si="246"/>
        <v>0</v>
      </c>
      <c r="E246" s="11">
        <f t="shared" si="246"/>
        <v>0</v>
      </c>
      <c r="F246" s="11">
        <f t="shared" si="246"/>
        <v>0</v>
      </c>
      <c r="G246" s="11" t="e">
        <f t="shared" si="246"/>
        <v>#DIV/0!</v>
      </c>
      <c r="H246" s="11" t="e">
        <f t="shared" si="246"/>
        <v>#DIV/0!</v>
      </c>
      <c r="I246" s="11" t="e">
        <f t="shared" si="246"/>
        <v>#DIV/0!</v>
      </c>
      <c r="J246" s="11" t="e">
        <f t="shared" si="246"/>
        <v>#DIV/0!</v>
      </c>
      <c r="K246" s="11" t="e">
        <f t="shared" si="246"/>
        <v>#DIV/0!</v>
      </c>
      <c r="L246" s="11" t="e">
        <f t="shared" si="246"/>
        <v>#DIV/0!</v>
      </c>
      <c r="M246" s="11" t="e">
        <f t="shared" si="246"/>
        <v>#DIV/0!</v>
      </c>
      <c r="N246" s="11" t="e">
        <f t="shared" si="246"/>
        <v>#DIV/0!</v>
      </c>
      <c r="O246" s="11" t="e">
        <f>O219*0.5</f>
        <v>#DIV/0!</v>
      </c>
      <c r="P246" s="11" t="e">
        <f>P219*0.5</f>
        <v>#DIV/0!</v>
      </c>
      <c r="Q246" s="11" t="e">
        <f t="shared" ref="Q246:Y246" si="247">Q219*0.5</f>
        <v>#DIV/0!</v>
      </c>
      <c r="R246" s="11" t="e">
        <f t="shared" si="247"/>
        <v>#DIV/0!</v>
      </c>
      <c r="S246" s="11" t="e">
        <f t="shared" si="247"/>
        <v>#DIV/0!</v>
      </c>
      <c r="T246" s="11" t="e">
        <f t="shared" si="247"/>
        <v>#DIV/0!</v>
      </c>
      <c r="U246" s="11" t="e">
        <f t="shared" si="247"/>
        <v>#DIV/0!</v>
      </c>
      <c r="V246" s="11" t="e">
        <f t="shared" si="247"/>
        <v>#DIV/0!</v>
      </c>
      <c r="W246" s="11" t="e">
        <f t="shared" si="247"/>
        <v>#DIV/0!</v>
      </c>
      <c r="X246" s="11" t="e">
        <f t="shared" si="247"/>
        <v>#DIV/0!</v>
      </c>
      <c r="Y246" s="11" t="e">
        <f t="shared" si="247"/>
        <v>#DIV/0!</v>
      </c>
    </row>
    <row r="247" spans="1:25" hidden="1">
      <c r="A247" s="5" t="s">
        <v>60</v>
      </c>
      <c r="B247" s="29">
        <f t="shared" si="246"/>
        <v>0</v>
      </c>
      <c r="C247" s="11">
        <f t="shared" si="246"/>
        <v>0</v>
      </c>
      <c r="D247" s="11">
        <f t="shared" si="246"/>
        <v>0</v>
      </c>
      <c r="E247" s="11">
        <f t="shared" si="246"/>
        <v>0</v>
      </c>
      <c r="F247" s="11">
        <f t="shared" si="246"/>
        <v>0</v>
      </c>
      <c r="G247" s="11" t="e">
        <f t="shared" si="246"/>
        <v>#DIV/0!</v>
      </c>
      <c r="H247" s="11" t="e">
        <f t="shared" si="246"/>
        <v>#DIV/0!</v>
      </c>
      <c r="I247" s="11" t="e">
        <f t="shared" si="246"/>
        <v>#DIV/0!</v>
      </c>
      <c r="J247" s="11" t="e">
        <f t="shared" si="246"/>
        <v>#DIV/0!</v>
      </c>
      <c r="K247" s="11" t="e">
        <f t="shared" si="246"/>
        <v>#DIV/0!</v>
      </c>
      <c r="L247" s="11" t="e">
        <f t="shared" si="246"/>
        <v>#DIV/0!</v>
      </c>
      <c r="M247" s="11" t="e">
        <f t="shared" si="246"/>
        <v>#DIV/0!</v>
      </c>
      <c r="N247" s="11" t="e">
        <f t="shared" si="246"/>
        <v>#DIV/0!</v>
      </c>
      <c r="O247" s="11" t="e">
        <f>O220*0.5</f>
        <v>#DIV/0!</v>
      </c>
      <c r="P247" s="11" t="e">
        <f>P220*0.5</f>
        <v>#DIV/0!</v>
      </c>
      <c r="Q247" s="11" t="e">
        <f t="shared" ref="Q247:Y247" si="248">Q220*0.5</f>
        <v>#DIV/0!</v>
      </c>
      <c r="R247" s="11" t="e">
        <f t="shared" si="248"/>
        <v>#DIV/0!</v>
      </c>
      <c r="S247" s="11" t="e">
        <f t="shared" si="248"/>
        <v>#DIV/0!</v>
      </c>
      <c r="T247" s="11" t="e">
        <f t="shared" si="248"/>
        <v>#DIV/0!</v>
      </c>
      <c r="U247" s="11" t="e">
        <f t="shared" si="248"/>
        <v>#DIV/0!</v>
      </c>
      <c r="V247" s="11" t="e">
        <f t="shared" si="248"/>
        <v>#DIV/0!</v>
      </c>
      <c r="W247" s="11" t="e">
        <f t="shared" si="248"/>
        <v>#DIV/0!</v>
      </c>
      <c r="X247" s="11" t="e">
        <f t="shared" si="248"/>
        <v>#DIV/0!</v>
      </c>
      <c r="Y247" s="11" t="e">
        <f t="shared" si="248"/>
        <v>#DIV/0!</v>
      </c>
    </row>
    <row r="248" spans="1:25" hidden="1">
      <c r="A248" s="5" t="s">
        <v>61</v>
      </c>
      <c r="B248" s="29">
        <f t="shared" ref="B248:N248" si="249">B221</f>
        <v>0</v>
      </c>
      <c r="C248" s="11">
        <f t="shared" si="249"/>
        <v>0</v>
      </c>
      <c r="D248" s="11">
        <f t="shared" si="249"/>
        <v>0</v>
      </c>
      <c r="E248" s="11">
        <f t="shared" si="249"/>
        <v>0</v>
      </c>
      <c r="F248" s="11">
        <f t="shared" si="249"/>
        <v>0</v>
      </c>
      <c r="G248" s="11" t="e">
        <f t="shared" si="249"/>
        <v>#DIV/0!</v>
      </c>
      <c r="H248" s="11" t="e">
        <f t="shared" si="249"/>
        <v>#DIV/0!</v>
      </c>
      <c r="I248" s="11" t="e">
        <f t="shared" si="249"/>
        <v>#DIV/0!</v>
      </c>
      <c r="J248" s="11" t="e">
        <f t="shared" si="249"/>
        <v>#DIV/0!</v>
      </c>
      <c r="K248" s="11" t="e">
        <f t="shared" si="249"/>
        <v>#DIV/0!</v>
      </c>
      <c r="L248" s="11" t="e">
        <f t="shared" si="249"/>
        <v>#DIV/0!</v>
      </c>
      <c r="M248" s="11" t="e">
        <f t="shared" si="249"/>
        <v>#DIV/0!</v>
      </c>
      <c r="N248" s="11" t="e">
        <f t="shared" si="249"/>
        <v>#DIV/0!</v>
      </c>
      <c r="O248" s="11" t="e">
        <f>O221</f>
        <v>#DIV/0!</v>
      </c>
      <c r="P248" s="11" t="e">
        <f>P221</f>
        <v>#DIV/0!</v>
      </c>
      <c r="Q248" s="11" t="e">
        <f t="shared" ref="Q248:Y248" si="250">Q221</f>
        <v>#DIV/0!</v>
      </c>
      <c r="R248" s="11" t="e">
        <f t="shared" si="250"/>
        <v>#DIV/0!</v>
      </c>
      <c r="S248" s="11" t="e">
        <f t="shared" si="250"/>
        <v>#DIV/0!</v>
      </c>
      <c r="T248" s="11" t="e">
        <f t="shared" si="250"/>
        <v>#DIV/0!</v>
      </c>
      <c r="U248" s="11" t="e">
        <f t="shared" si="250"/>
        <v>#DIV/0!</v>
      </c>
      <c r="V248" s="11" t="e">
        <f t="shared" si="250"/>
        <v>#DIV/0!</v>
      </c>
      <c r="W248" s="11" t="e">
        <f t="shared" si="250"/>
        <v>#DIV/0!</v>
      </c>
      <c r="X248" s="11" t="e">
        <f t="shared" si="250"/>
        <v>#DIV/0!</v>
      </c>
      <c r="Y248" s="11" t="e">
        <f t="shared" si="250"/>
        <v>#DIV/0!</v>
      </c>
    </row>
    <row r="249" spans="1:25" hidden="1">
      <c r="A249" s="5" t="s">
        <v>113</v>
      </c>
      <c r="B249" s="29">
        <f t="shared" ref="B249:P251" si="251">B222*0.5</f>
        <v>0</v>
      </c>
      <c r="C249" s="11">
        <f t="shared" si="251"/>
        <v>0</v>
      </c>
      <c r="D249" s="11">
        <f t="shared" si="251"/>
        <v>0</v>
      </c>
      <c r="E249" s="11">
        <f t="shared" si="251"/>
        <v>0</v>
      </c>
      <c r="F249" s="11">
        <f t="shared" si="251"/>
        <v>0</v>
      </c>
      <c r="G249" s="11" t="e">
        <f t="shared" si="251"/>
        <v>#DIV/0!</v>
      </c>
      <c r="H249" s="11" t="e">
        <f t="shared" si="251"/>
        <v>#DIV/0!</v>
      </c>
      <c r="I249" s="11" t="e">
        <f t="shared" si="251"/>
        <v>#DIV/0!</v>
      </c>
      <c r="J249" s="11" t="e">
        <f t="shared" si="251"/>
        <v>#DIV/0!</v>
      </c>
      <c r="K249" s="11" t="e">
        <f t="shared" si="251"/>
        <v>#DIV/0!</v>
      </c>
      <c r="L249" s="11" t="e">
        <f t="shared" si="251"/>
        <v>#DIV/0!</v>
      </c>
      <c r="M249" s="11" t="e">
        <f t="shared" si="251"/>
        <v>#DIV/0!</v>
      </c>
      <c r="N249" s="11" t="e">
        <f t="shared" si="251"/>
        <v>#DIV/0!</v>
      </c>
      <c r="O249" s="11" t="e">
        <f t="shared" si="251"/>
        <v>#DIV/0!</v>
      </c>
      <c r="P249" s="11" t="e">
        <f t="shared" si="251"/>
        <v>#DIV/0!</v>
      </c>
      <c r="Q249" s="11" t="e">
        <f t="shared" ref="Q249:Y249" si="252">Q222*0.5</f>
        <v>#DIV/0!</v>
      </c>
      <c r="R249" s="11" t="e">
        <f t="shared" si="252"/>
        <v>#DIV/0!</v>
      </c>
      <c r="S249" s="11" t="e">
        <f t="shared" si="252"/>
        <v>#DIV/0!</v>
      </c>
      <c r="T249" s="11" t="e">
        <f t="shared" si="252"/>
        <v>#DIV/0!</v>
      </c>
      <c r="U249" s="11" t="e">
        <f t="shared" si="252"/>
        <v>#DIV/0!</v>
      </c>
      <c r="V249" s="11" t="e">
        <f t="shared" si="252"/>
        <v>#DIV/0!</v>
      </c>
      <c r="W249" s="11" t="e">
        <f t="shared" si="252"/>
        <v>#DIV/0!</v>
      </c>
      <c r="X249" s="11" t="e">
        <f t="shared" si="252"/>
        <v>#DIV/0!</v>
      </c>
      <c r="Y249" s="11" t="e">
        <f t="shared" si="252"/>
        <v>#DIV/0!</v>
      </c>
    </row>
    <row r="250" spans="1:25" hidden="1">
      <c r="A250" s="5" t="s">
        <v>62</v>
      </c>
      <c r="B250" s="29">
        <f t="shared" si="251"/>
        <v>0</v>
      </c>
      <c r="C250" s="11">
        <f t="shared" si="251"/>
        <v>0</v>
      </c>
      <c r="D250" s="11">
        <f t="shared" si="251"/>
        <v>0</v>
      </c>
      <c r="E250" s="11">
        <f t="shared" si="251"/>
        <v>0</v>
      </c>
      <c r="F250" s="11">
        <f t="shared" si="251"/>
        <v>0</v>
      </c>
      <c r="G250" s="11" t="e">
        <f t="shared" si="251"/>
        <v>#DIV/0!</v>
      </c>
      <c r="H250" s="11" t="e">
        <f t="shared" si="251"/>
        <v>#DIV/0!</v>
      </c>
      <c r="I250" s="11" t="e">
        <f t="shared" si="251"/>
        <v>#DIV/0!</v>
      </c>
      <c r="J250" s="11" t="e">
        <f t="shared" si="251"/>
        <v>#DIV/0!</v>
      </c>
      <c r="K250" s="11" t="e">
        <f t="shared" si="251"/>
        <v>#DIV/0!</v>
      </c>
      <c r="L250" s="11" t="e">
        <f t="shared" si="251"/>
        <v>#DIV/0!</v>
      </c>
      <c r="M250" s="11" t="e">
        <f t="shared" si="251"/>
        <v>#DIV/0!</v>
      </c>
      <c r="N250" s="11" t="e">
        <f t="shared" si="251"/>
        <v>#DIV/0!</v>
      </c>
      <c r="O250" s="11" t="e">
        <f t="shared" si="251"/>
        <v>#DIV/0!</v>
      </c>
      <c r="P250" s="11" t="e">
        <f t="shared" si="251"/>
        <v>#DIV/0!</v>
      </c>
      <c r="Q250" s="11" t="e">
        <f t="shared" ref="Q250:Y250" si="253">Q223*0.5</f>
        <v>#DIV/0!</v>
      </c>
      <c r="R250" s="11" t="e">
        <f t="shared" si="253"/>
        <v>#DIV/0!</v>
      </c>
      <c r="S250" s="11" t="e">
        <f t="shared" si="253"/>
        <v>#DIV/0!</v>
      </c>
      <c r="T250" s="11" t="e">
        <f t="shared" si="253"/>
        <v>#DIV/0!</v>
      </c>
      <c r="U250" s="11" t="e">
        <f t="shared" si="253"/>
        <v>#DIV/0!</v>
      </c>
      <c r="V250" s="11" t="e">
        <f t="shared" si="253"/>
        <v>#DIV/0!</v>
      </c>
      <c r="W250" s="11" t="e">
        <f t="shared" si="253"/>
        <v>#DIV/0!</v>
      </c>
      <c r="X250" s="11" t="e">
        <f t="shared" si="253"/>
        <v>#DIV/0!</v>
      </c>
      <c r="Y250" s="11" t="e">
        <f t="shared" si="253"/>
        <v>#DIV/0!</v>
      </c>
    </row>
    <row r="251" spans="1:25" hidden="1">
      <c r="A251" s="5" t="s">
        <v>63</v>
      </c>
      <c r="B251" s="29">
        <f t="shared" si="251"/>
        <v>0</v>
      </c>
      <c r="C251" s="11">
        <f t="shared" si="251"/>
        <v>0</v>
      </c>
      <c r="D251" s="11">
        <f t="shared" si="251"/>
        <v>0</v>
      </c>
      <c r="E251" s="11">
        <f t="shared" si="251"/>
        <v>0</v>
      </c>
      <c r="F251" s="11">
        <f t="shared" si="251"/>
        <v>0</v>
      </c>
      <c r="G251" s="11" t="e">
        <f t="shared" si="251"/>
        <v>#DIV/0!</v>
      </c>
      <c r="H251" s="11" t="e">
        <f t="shared" si="251"/>
        <v>#DIV/0!</v>
      </c>
      <c r="I251" s="11" t="e">
        <f t="shared" si="251"/>
        <v>#DIV/0!</v>
      </c>
      <c r="J251" s="11" t="e">
        <f t="shared" si="251"/>
        <v>#DIV/0!</v>
      </c>
      <c r="K251" s="11" t="e">
        <f t="shared" si="251"/>
        <v>#DIV/0!</v>
      </c>
      <c r="L251" s="11" t="e">
        <f t="shared" si="251"/>
        <v>#DIV/0!</v>
      </c>
      <c r="M251" s="11" t="e">
        <f t="shared" si="251"/>
        <v>#DIV/0!</v>
      </c>
      <c r="N251" s="11" t="e">
        <f t="shared" si="251"/>
        <v>#DIV/0!</v>
      </c>
      <c r="O251" s="11" t="e">
        <f t="shared" si="251"/>
        <v>#DIV/0!</v>
      </c>
      <c r="P251" s="11" t="e">
        <f t="shared" si="251"/>
        <v>#DIV/0!</v>
      </c>
      <c r="Q251" s="11" t="e">
        <f t="shared" ref="Q251:Y251" si="254">Q224*0.5</f>
        <v>#DIV/0!</v>
      </c>
      <c r="R251" s="11" t="e">
        <f t="shared" si="254"/>
        <v>#DIV/0!</v>
      </c>
      <c r="S251" s="11" t="e">
        <f t="shared" si="254"/>
        <v>#DIV/0!</v>
      </c>
      <c r="T251" s="11" t="e">
        <f t="shared" si="254"/>
        <v>#DIV/0!</v>
      </c>
      <c r="U251" s="11" t="e">
        <f t="shared" si="254"/>
        <v>#DIV/0!</v>
      </c>
      <c r="V251" s="11" t="e">
        <f t="shared" si="254"/>
        <v>#DIV/0!</v>
      </c>
      <c r="W251" s="11" t="e">
        <f t="shared" si="254"/>
        <v>#DIV/0!</v>
      </c>
      <c r="X251" s="11" t="e">
        <f t="shared" si="254"/>
        <v>#DIV/0!</v>
      </c>
      <c r="Y251" s="11" t="e">
        <f t="shared" si="254"/>
        <v>#DIV/0!</v>
      </c>
    </row>
    <row r="252" spans="1:25" hidden="1">
      <c r="A252" s="5" t="s">
        <v>64</v>
      </c>
      <c r="B252" s="29">
        <f t="shared" ref="B252:N252" si="255">B225</f>
        <v>0</v>
      </c>
      <c r="C252" s="11">
        <f t="shared" si="255"/>
        <v>0</v>
      </c>
      <c r="D252" s="11">
        <f t="shared" si="255"/>
        <v>0</v>
      </c>
      <c r="E252" s="11">
        <f t="shared" si="255"/>
        <v>0</v>
      </c>
      <c r="F252" s="11">
        <f t="shared" si="255"/>
        <v>0</v>
      </c>
      <c r="G252" s="11" t="e">
        <f t="shared" si="255"/>
        <v>#DIV/0!</v>
      </c>
      <c r="H252" s="11" t="e">
        <f t="shared" si="255"/>
        <v>#DIV/0!</v>
      </c>
      <c r="I252" s="11" t="e">
        <f t="shared" si="255"/>
        <v>#DIV/0!</v>
      </c>
      <c r="J252" s="11" t="e">
        <f t="shared" si="255"/>
        <v>#DIV/0!</v>
      </c>
      <c r="K252" s="11" t="e">
        <f t="shared" si="255"/>
        <v>#DIV/0!</v>
      </c>
      <c r="L252" s="11" t="e">
        <f t="shared" si="255"/>
        <v>#DIV/0!</v>
      </c>
      <c r="M252" s="11" t="e">
        <f t="shared" si="255"/>
        <v>#DIV/0!</v>
      </c>
      <c r="N252" s="11" t="e">
        <f t="shared" si="255"/>
        <v>#DIV/0!</v>
      </c>
      <c r="O252" s="11" t="e">
        <f>O225</f>
        <v>#DIV/0!</v>
      </c>
      <c r="P252" s="11" t="e">
        <f>P225</f>
        <v>#DIV/0!</v>
      </c>
      <c r="Q252" s="11" t="e">
        <f t="shared" ref="Q252:Y252" si="256">Q225</f>
        <v>#DIV/0!</v>
      </c>
      <c r="R252" s="11" t="e">
        <f t="shared" si="256"/>
        <v>#DIV/0!</v>
      </c>
      <c r="S252" s="11" t="e">
        <f t="shared" si="256"/>
        <v>#DIV/0!</v>
      </c>
      <c r="T252" s="11" t="e">
        <f t="shared" si="256"/>
        <v>#DIV/0!</v>
      </c>
      <c r="U252" s="11" t="e">
        <f t="shared" si="256"/>
        <v>#DIV/0!</v>
      </c>
      <c r="V252" s="11" t="e">
        <f t="shared" si="256"/>
        <v>#DIV/0!</v>
      </c>
      <c r="W252" s="11" t="e">
        <f t="shared" si="256"/>
        <v>#DIV/0!</v>
      </c>
      <c r="X252" s="11" t="e">
        <f t="shared" si="256"/>
        <v>#DIV/0!</v>
      </c>
      <c r="Y252" s="11" t="e">
        <f t="shared" si="256"/>
        <v>#DIV/0!</v>
      </c>
    </row>
    <row r="253" spans="1:25" hidden="1">
      <c r="A253" s="5" t="s">
        <v>10</v>
      </c>
      <c r="B253" s="29">
        <f t="shared" ref="B253:N254" si="257">B201</f>
        <v>0</v>
      </c>
      <c r="C253" s="11">
        <f t="shared" si="257"/>
        <v>0</v>
      </c>
      <c r="D253" s="11">
        <f t="shared" si="257"/>
        <v>0</v>
      </c>
      <c r="E253" s="11">
        <f t="shared" si="257"/>
        <v>0</v>
      </c>
      <c r="F253" s="11">
        <f t="shared" si="257"/>
        <v>0</v>
      </c>
      <c r="G253" s="11" t="e">
        <f t="shared" si="257"/>
        <v>#DIV/0!</v>
      </c>
      <c r="H253" s="11" t="e">
        <f t="shared" si="257"/>
        <v>#DIV/0!</v>
      </c>
      <c r="I253" s="11" t="e">
        <f t="shared" si="257"/>
        <v>#DIV/0!</v>
      </c>
      <c r="J253" s="11" t="e">
        <f t="shared" si="257"/>
        <v>#DIV/0!</v>
      </c>
      <c r="K253" s="11" t="e">
        <f t="shared" si="257"/>
        <v>#DIV/0!</v>
      </c>
      <c r="L253" s="11" t="e">
        <f t="shared" si="257"/>
        <v>#DIV/0!</v>
      </c>
      <c r="M253" s="11" t="e">
        <f t="shared" si="257"/>
        <v>#DIV/0!</v>
      </c>
      <c r="N253" s="11" t="e">
        <f t="shared" si="257"/>
        <v>#DIV/0!</v>
      </c>
      <c r="O253" s="11" t="e">
        <f>O201</f>
        <v>#DIV/0!</v>
      </c>
      <c r="P253" s="11" t="e">
        <f>P201</f>
        <v>#DIV/0!</v>
      </c>
      <c r="Q253" s="11" t="e">
        <f t="shared" ref="Q253:Y253" si="258">Q201</f>
        <v>#DIV/0!</v>
      </c>
      <c r="R253" s="11" t="e">
        <f t="shared" si="258"/>
        <v>#DIV/0!</v>
      </c>
      <c r="S253" s="11" t="e">
        <f t="shared" si="258"/>
        <v>#DIV/0!</v>
      </c>
      <c r="T253" s="11" t="e">
        <f t="shared" si="258"/>
        <v>#DIV/0!</v>
      </c>
      <c r="U253" s="11" t="e">
        <f t="shared" si="258"/>
        <v>#DIV/0!</v>
      </c>
      <c r="V253" s="11" t="e">
        <f t="shared" si="258"/>
        <v>#DIV/0!</v>
      </c>
      <c r="W253" s="11" t="e">
        <f t="shared" si="258"/>
        <v>#DIV/0!</v>
      </c>
      <c r="X253" s="11" t="e">
        <f t="shared" si="258"/>
        <v>#DIV/0!</v>
      </c>
      <c r="Y253" s="11" t="e">
        <f t="shared" si="258"/>
        <v>#DIV/0!</v>
      </c>
    </row>
    <row r="254" spans="1:25" hidden="1">
      <c r="A254" s="5" t="s">
        <v>6</v>
      </c>
      <c r="B254" s="29">
        <f t="shared" si="257"/>
        <v>0</v>
      </c>
      <c r="C254" s="11">
        <f t="shared" si="257"/>
        <v>0</v>
      </c>
      <c r="D254" s="11">
        <f t="shared" si="257"/>
        <v>0</v>
      </c>
      <c r="E254" s="11">
        <f t="shared" si="257"/>
        <v>0</v>
      </c>
      <c r="F254" s="11">
        <f t="shared" si="257"/>
        <v>0</v>
      </c>
      <c r="G254" s="11" t="e">
        <f t="shared" si="257"/>
        <v>#DIV/0!</v>
      </c>
      <c r="H254" s="11" t="e">
        <f t="shared" si="257"/>
        <v>#DIV/0!</v>
      </c>
      <c r="I254" s="11" t="e">
        <f t="shared" si="257"/>
        <v>#DIV/0!</v>
      </c>
      <c r="J254" s="11" t="e">
        <f t="shared" si="257"/>
        <v>#DIV/0!</v>
      </c>
      <c r="K254" s="11" t="e">
        <f t="shared" si="257"/>
        <v>#DIV/0!</v>
      </c>
      <c r="L254" s="11" t="e">
        <f t="shared" si="257"/>
        <v>#DIV/0!</v>
      </c>
      <c r="M254" s="11" t="e">
        <f t="shared" si="257"/>
        <v>#DIV/0!</v>
      </c>
      <c r="N254" s="11" t="e">
        <f t="shared" si="257"/>
        <v>#DIV/0!</v>
      </c>
      <c r="O254" s="11" t="e">
        <f>O202</f>
        <v>#DIV/0!</v>
      </c>
      <c r="P254" s="11" t="e">
        <f>P202</f>
        <v>#DIV/0!</v>
      </c>
      <c r="Q254" s="11" t="e">
        <f t="shared" ref="Q254:Y254" si="259">Q202</f>
        <v>#DIV/0!</v>
      </c>
      <c r="R254" s="11" t="e">
        <f t="shared" si="259"/>
        <v>#DIV/0!</v>
      </c>
      <c r="S254" s="11" t="e">
        <f t="shared" si="259"/>
        <v>#DIV/0!</v>
      </c>
      <c r="T254" s="11" t="e">
        <f t="shared" si="259"/>
        <v>#DIV/0!</v>
      </c>
      <c r="U254" s="11" t="e">
        <f t="shared" si="259"/>
        <v>#DIV/0!</v>
      </c>
      <c r="V254" s="11" t="e">
        <f t="shared" si="259"/>
        <v>#DIV/0!</v>
      </c>
      <c r="W254" s="11" t="e">
        <f t="shared" si="259"/>
        <v>#DIV/0!</v>
      </c>
      <c r="X254" s="11" t="e">
        <f t="shared" si="259"/>
        <v>#DIV/0!</v>
      </c>
      <c r="Y254" s="11" t="e">
        <f t="shared" si="259"/>
        <v>#DIV/0!</v>
      </c>
    </row>
    <row r="255" spans="1:25" hidden="1">
      <c r="A255" s="5" t="s">
        <v>65</v>
      </c>
      <c r="B255" s="29">
        <f t="shared" ref="B255:N255" si="260">B228*1.5</f>
        <v>0</v>
      </c>
      <c r="C255" s="11">
        <f t="shared" si="260"/>
        <v>0</v>
      </c>
      <c r="D255" s="11">
        <f t="shared" si="260"/>
        <v>0</v>
      </c>
      <c r="E255" s="11">
        <f t="shared" si="260"/>
        <v>0</v>
      </c>
      <c r="F255" s="11">
        <f t="shared" si="260"/>
        <v>0</v>
      </c>
      <c r="G255" s="11" t="e">
        <f t="shared" si="260"/>
        <v>#DIV/0!</v>
      </c>
      <c r="H255" s="11" t="e">
        <f t="shared" si="260"/>
        <v>#DIV/0!</v>
      </c>
      <c r="I255" s="11" t="e">
        <f t="shared" si="260"/>
        <v>#DIV/0!</v>
      </c>
      <c r="J255" s="11" t="e">
        <f t="shared" si="260"/>
        <v>#DIV/0!</v>
      </c>
      <c r="K255" s="11" t="e">
        <f t="shared" si="260"/>
        <v>#DIV/0!</v>
      </c>
      <c r="L255" s="11" t="e">
        <f t="shared" si="260"/>
        <v>#DIV/0!</v>
      </c>
      <c r="M255" s="11" t="e">
        <f t="shared" si="260"/>
        <v>#DIV/0!</v>
      </c>
      <c r="N255" s="11" t="e">
        <f t="shared" si="260"/>
        <v>#DIV/0!</v>
      </c>
      <c r="O255" s="11" t="e">
        <f>O228*1.5</f>
        <v>#DIV/0!</v>
      </c>
      <c r="P255" s="11" t="e">
        <f>P228*1.5</f>
        <v>#DIV/0!</v>
      </c>
      <c r="Q255" s="11" t="e">
        <f t="shared" ref="Q255:Y255" si="261">Q228*1.5</f>
        <v>#DIV/0!</v>
      </c>
      <c r="R255" s="11" t="e">
        <f t="shared" si="261"/>
        <v>#DIV/0!</v>
      </c>
      <c r="S255" s="11" t="e">
        <f t="shared" si="261"/>
        <v>#DIV/0!</v>
      </c>
      <c r="T255" s="11" t="e">
        <f t="shared" si="261"/>
        <v>#DIV/0!</v>
      </c>
      <c r="U255" s="11" t="e">
        <f t="shared" si="261"/>
        <v>#DIV/0!</v>
      </c>
      <c r="V255" s="11" t="e">
        <f t="shared" si="261"/>
        <v>#DIV/0!</v>
      </c>
      <c r="W255" s="11" t="e">
        <f t="shared" si="261"/>
        <v>#DIV/0!</v>
      </c>
      <c r="X255" s="11" t="e">
        <f t="shared" si="261"/>
        <v>#DIV/0!</v>
      </c>
      <c r="Y255" s="11" t="e">
        <f t="shared" si="261"/>
        <v>#DIV/0!</v>
      </c>
    </row>
    <row r="256" spans="1:25" hidden="1">
      <c r="A256" s="5" t="s">
        <v>66</v>
      </c>
      <c r="B256" s="29">
        <f>B229</f>
        <v>0</v>
      </c>
      <c r="C256" s="15">
        <f t="shared" ref="C256:P257" si="262">C229</f>
        <v>0</v>
      </c>
      <c r="D256" s="15">
        <f t="shared" si="262"/>
        <v>0</v>
      </c>
      <c r="E256" s="15">
        <f t="shared" si="262"/>
        <v>0</v>
      </c>
      <c r="F256" s="15">
        <f t="shared" si="262"/>
        <v>0</v>
      </c>
      <c r="G256" s="15" t="e">
        <f t="shared" si="262"/>
        <v>#DIV/0!</v>
      </c>
      <c r="H256" s="15" t="e">
        <f t="shared" si="262"/>
        <v>#DIV/0!</v>
      </c>
      <c r="I256" s="15" t="e">
        <f t="shared" si="262"/>
        <v>#DIV/0!</v>
      </c>
      <c r="J256" s="15" t="e">
        <f t="shared" si="262"/>
        <v>#DIV/0!</v>
      </c>
      <c r="K256" s="15" t="e">
        <f t="shared" si="262"/>
        <v>#DIV/0!</v>
      </c>
      <c r="L256" s="15" t="e">
        <f t="shared" si="262"/>
        <v>#DIV/0!</v>
      </c>
      <c r="M256" s="15" t="e">
        <f t="shared" si="262"/>
        <v>#DIV/0!</v>
      </c>
      <c r="N256" s="15" t="e">
        <f t="shared" si="262"/>
        <v>#DIV/0!</v>
      </c>
      <c r="O256" s="15" t="e">
        <f t="shared" si="262"/>
        <v>#DIV/0!</v>
      </c>
      <c r="P256" s="15" t="e">
        <f t="shared" si="262"/>
        <v>#DIV/0!</v>
      </c>
      <c r="Q256" s="15" t="e">
        <f t="shared" ref="Q256:Y256" si="263">Q229</f>
        <v>#DIV/0!</v>
      </c>
      <c r="R256" s="15" t="e">
        <f t="shared" si="263"/>
        <v>#DIV/0!</v>
      </c>
      <c r="S256" s="15" t="e">
        <f t="shared" si="263"/>
        <v>#DIV/0!</v>
      </c>
      <c r="T256" s="15" t="e">
        <f t="shared" si="263"/>
        <v>#DIV/0!</v>
      </c>
      <c r="U256" s="15" t="e">
        <f t="shared" si="263"/>
        <v>#DIV/0!</v>
      </c>
      <c r="V256" s="15" t="e">
        <f t="shared" si="263"/>
        <v>#DIV/0!</v>
      </c>
      <c r="W256" s="15" t="e">
        <f t="shared" si="263"/>
        <v>#DIV/0!</v>
      </c>
      <c r="X256" s="15" t="e">
        <f t="shared" si="263"/>
        <v>#DIV/0!</v>
      </c>
      <c r="Y256" s="15" t="e">
        <f t="shared" si="263"/>
        <v>#DIV/0!</v>
      </c>
    </row>
    <row r="257" spans="1:82" hidden="1">
      <c r="A257" s="7" t="s">
        <v>107</v>
      </c>
      <c r="B257" s="30">
        <f>B230</f>
        <v>0</v>
      </c>
      <c r="C257" s="14">
        <f t="shared" si="262"/>
        <v>0</v>
      </c>
      <c r="D257" s="14">
        <f t="shared" si="262"/>
        <v>0</v>
      </c>
      <c r="E257" s="14">
        <f t="shared" si="262"/>
        <v>0</v>
      </c>
      <c r="F257" s="14">
        <f t="shared" si="262"/>
        <v>0</v>
      </c>
      <c r="G257" s="14" t="e">
        <f t="shared" si="262"/>
        <v>#DIV/0!</v>
      </c>
      <c r="H257" s="14" t="e">
        <f t="shared" si="262"/>
        <v>#DIV/0!</v>
      </c>
      <c r="I257" s="14" t="e">
        <f t="shared" si="262"/>
        <v>#DIV/0!</v>
      </c>
      <c r="J257" s="14" t="e">
        <f t="shared" si="262"/>
        <v>#DIV/0!</v>
      </c>
      <c r="K257" s="14" t="e">
        <f t="shared" si="262"/>
        <v>#DIV/0!</v>
      </c>
      <c r="L257" s="14" t="e">
        <f t="shared" si="262"/>
        <v>#DIV/0!</v>
      </c>
      <c r="M257" s="14" t="e">
        <f t="shared" si="262"/>
        <v>#DIV/0!</v>
      </c>
      <c r="N257" s="14" t="e">
        <f t="shared" si="262"/>
        <v>#DIV/0!</v>
      </c>
      <c r="O257" s="14" t="e">
        <f t="shared" si="262"/>
        <v>#DIV/0!</v>
      </c>
      <c r="P257" s="14" t="e">
        <f t="shared" si="262"/>
        <v>#DIV/0!</v>
      </c>
      <c r="Q257" s="14" t="e">
        <f t="shared" ref="Q257:Y257" si="264">Q230</f>
        <v>#DIV/0!</v>
      </c>
      <c r="R257" s="14" t="e">
        <f t="shared" si="264"/>
        <v>#DIV/0!</v>
      </c>
      <c r="S257" s="14" t="e">
        <f t="shared" si="264"/>
        <v>#DIV/0!</v>
      </c>
      <c r="T257" s="14" t="e">
        <f t="shared" si="264"/>
        <v>#DIV/0!</v>
      </c>
      <c r="U257" s="14" t="e">
        <f t="shared" si="264"/>
        <v>#DIV/0!</v>
      </c>
      <c r="V257" s="14" t="e">
        <f t="shared" si="264"/>
        <v>#DIV/0!</v>
      </c>
      <c r="W257" s="14" t="e">
        <f t="shared" si="264"/>
        <v>#DIV/0!</v>
      </c>
      <c r="X257" s="14" t="e">
        <f t="shared" si="264"/>
        <v>#DIV/0!</v>
      </c>
      <c r="Y257" s="14" t="e">
        <f t="shared" si="264"/>
        <v>#DIV/0!</v>
      </c>
      <c r="BN257" s="1" t="s">
        <v>129</v>
      </c>
      <c r="CB257" s="1" t="s">
        <v>128</v>
      </c>
      <c r="CC257" s="1" t="s">
        <v>130</v>
      </c>
      <c r="CD257" s="1" t="s">
        <v>131</v>
      </c>
    </row>
    <row r="258" spans="1:82" hidden="1">
      <c r="A258" s="1" t="s">
        <v>67</v>
      </c>
      <c r="B258" s="29">
        <f t="shared" ref="B258:P258" si="265">SUM(B237:B257)-B253-B254</f>
        <v>13.999999999999998</v>
      </c>
      <c r="C258" s="15">
        <f t="shared" si="265"/>
        <v>14</v>
      </c>
      <c r="D258" s="15">
        <f t="shared" si="265"/>
        <v>14.000000000000002</v>
      </c>
      <c r="E258" s="15">
        <f t="shared" si="265"/>
        <v>14</v>
      </c>
      <c r="F258" s="15">
        <f t="shared" si="265"/>
        <v>14</v>
      </c>
      <c r="G258" s="15" t="e">
        <f t="shared" si="265"/>
        <v>#DIV/0!</v>
      </c>
      <c r="H258" s="15" t="e">
        <f t="shared" si="265"/>
        <v>#DIV/0!</v>
      </c>
      <c r="I258" s="15" t="e">
        <f t="shared" si="265"/>
        <v>#DIV/0!</v>
      </c>
      <c r="J258" s="15" t="e">
        <f t="shared" si="265"/>
        <v>#DIV/0!</v>
      </c>
      <c r="K258" s="15" t="e">
        <f t="shared" si="265"/>
        <v>#DIV/0!</v>
      </c>
      <c r="L258" s="15" t="e">
        <f t="shared" si="265"/>
        <v>#DIV/0!</v>
      </c>
      <c r="M258" s="15" t="e">
        <f t="shared" si="265"/>
        <v>#DIV/0!</v>
      </c>
      <c r="N258" s="15" t="e">
        <f t="shared" si="265"/>
        <v>#DIV/0!</v>
      </c>
      <c r="O258" s="15" t="e">
        <f t="shared" si="265"/>
        <v>#DIV/0!</v>
      </c>
      <c r="P258" s="15" t="e">
        <f t="shared" si="265"/>
        <v>#DIV/0!</v>
      </c>
      <c r="Q258" s="15" t="e">
        <f t="shared" ref="Q258:Y258" si="266">SUM(Q237:Q257)-Q253-Q254</f>
        <v>#DIV/0!</v>
      </c>
      <c r="R258" s="15" t="e">
        <f t="shared" si="266"/>
        <v>#DIV/0!</v>
      </c>
      <c r="S258" s="15" t="e">
        <f t="shared" si="266"/>
        <v>#DIV/0!</v>
      </c>
      <c r="T258" s="15" t="e">
        <f t="shared" si="266"/>
        <v>#DIV/0!</v>
      </c>
      <c r="U258" s="15" t="e">
        <f t="shared" si="266"/>
        <v>#DIV/0!</v>
      </c>
      <c r="V258" s="15" t="e">
        <f t="shared" si="266"/>
        <v>#DIV/0!</v>
      </c>
      <c r="W258" s="15" t="e">
        <f t="shared" si="266"/>
        <v>#DIV/0!</v>
      </c>
      <c r="X258" s="15" t="e">
        <f t="shared" si="266"/>
        <v>#DIV/0!</v>
      </c>
      <c r="Y258" s="15" t="e">
        <f t="shared" si="266"/>
        <v>#DIV/0!</v>
      </c>
      <c r="BN258" s="19">
        <f>ABS(AX258-AX262)</f>
        <v>0</v>
      </c>
      <c r="BO258" s="19">
        <f t="shared" ref="BO258:CA258" si="267">ABS(AY258-AY262)</f>
        <v>0</v>
      </c>
      <c r="BP258" s="19">
        <f t="shared" si="267"/>
        <v>0</v>
      </c>
      <c r="BQ258" s="19">
        <f t="shared" si="267"/>
        <v>0</v>
      </c>
      <c r="BR258" s="19">
        <f t="shared" si="267"/>
        <v>0</v>
      </c>
      <c r="BS258" s="19">
        <f t="shared" si="267"/>
        <v>0</v>
      </c>
      <c r="BT258" s="19">
        <f t="shared" si="267"/>
        <v>0</v>
      </c>
      <c r="BU258" s="19">
        <f t="shared" si="267"/>
        <v>0</v>
      </c>
      <c r="BV258" s="19">
        <f t="shared" si="267"/>
        <v>0</v>
      </c>
      <c r="BW258" s="19">
        <f t="shared" si="267"/>
        <v>0</v>
      </c>
      <c r="BX258" s="19">
        <f t="shared" si="267"/>
        <v>0</v>
      </c>
      <c r="BY258" s="19">
        <f t="shared" si="267"/>
        <v>0</v>
      </c>
      <c r="BZ258" s="19">
        <f t="shared" si="267"/>
        <v>0</v>
      </c>
      <c r="CA258" s="19">
        <f t="shared" si="267"/>
        <v>0</v>
      </c>
      <c r="CB258" s="19">
        <f>SUM(BN258:CA258)</f>
        <v>0</v>
      </c>
      <c r="CC258" s="19">
        <f>AVERAGE(BN258:CA258)</f>
        <v>0</v>
      </c>
      <c r="CD258" s="54">
        <f>CC258/6</f>
        <v>0</v>
      </c>
    </row>
    <row r="260" spans="1:82">
      <c r="A260" s="35" t="s">
        <v>94</v>
      </c>
    </row>
    <row r="261" spans="1:82">
      <c r="B261" s="32" t="s">
        <v>71</v>
      </c>
      <c r="C261" s="22" t="s">
        <v>71</v>
      </c>
      <c r="D261" s="22" t="s">
        <v>71</v>
      </c>
      <c r="E261" s="22" t="s">
        <v>71</v>
      </c>
      <c r="F261" s="22" t="s">
        <v>71</v>
      </c>
      <c r="G261" s="22" t="s">
        <v>71</v>
      </c>
      <c r="H261" s="22" t="s">
        <v>71</v>
      </c>
      <c r="I261" s="22" t="s">
        <v>71</v>
      </c>
      <c r="J261" s="22" t="s">
        <v>71</v>
      </c>
      <c r="K261" s="22" t="s">
        <v>71</v>
      </c>
      <c r="L261" s="22" t="s">
        <v>71</v>
      </c>
      <c r="M261" s="22" t="s">
        <v>71</v>
      </c>
      <c r="N261" s="22" t="s">
        <v>71</v>
      </c>
      <c r="O261" s="22" t="s">
        <v>71</v>
      </c>
      <c r="P261" s="22" t="s">
        <v>71</v>
      </c>
      <c r="Q261" s="22" t="s">
        <v>71</v>
      </c>
      <c r="R261" s="22" t="s">
        <v>71</v>
      </c>
      <c r="S261" s="22" t="s">
        <v>71</v>
      </c>
      <c r="T261" s="22" t="s">
        <v>71</v>
      </c>
      <c r="U261" s="22" t="s">
        <v>71</v>
      </c>
      <c r="V261" s="22" t="s">
        <v>71</v>
      </c>
      <c r="W261" s="22" t="s">
        <v>71</v>
      </c>
      <c r="X261" s="22" t="s">
        <v>71</v>
      </c>
      <c r="Y261" s="22" t="s">
        <v>71</v>
      </c>
      <c r="BL261" s="1" t="s">
        <v>96</v>
      </c>
    </row>
    <row r="262" spans="1:82">
      <c r="A262" s="3" t="s">
        <v>28</v>
      </c>
      <c r="B262" s="33">
        <f t="shared" ref="B262:N262" si="268">B210</f>
        <v>2.9996982282169169</v>
      </c>
      <c r="C262" s="20">
        <f t="shared" si="268"/>
        <v>2.9996414451452984</v>
      </c>
      <c r="D262" s="20">
        <f t="shared" si="268"/>
        <v>2.9995596262115876</v>
      </c>
      <c r="E262" s="20">
        <f t="shared" si="268"/>
        <v>2.9997012760435759</v>
      </c>
      <c r="F262" s="20">
        <f t="shared" si="268"/>
        <v>2.9998671485747685</v>
      </c>
      <c r="G262" s="20" t="e">
        <f t="shared" si="268"/>
        <v>#DIV/0!</v>
      </c>
      <c r="H262" s="20" t="e">
        <f t="shared" si="268"/>
        <v>#DIV/0!</v>
      </c>
      <c r="I262" s="20" t="e">
        <f t="shared" si="268"/>
        <v>#DIV/0!</v>
      </c>
      <c r="J262" s="20" t="e">
        <f t="shared" si="268"/>
        <v>#DIV/0!</v>
      </c>
      <c r="K262" s="20" t="e">
        <f t="shared" si="268"/>
        <v>#DIV/0!</v>
      </c>
      <c r="L262" s="20" t="e">
        <f t="shared" si="268"/>
        <v>#DIV/0!</v>
      </c>
      <c r="M262" s="20" t="e">
        <f t="shared" si="268"/>
        <v>#DIV/0!</v>
      </c>
      <c r="N262" s="20" t="e">
        <f t="shared" si="268"/>
        <v>#DIV/0!</v>
      </c>
      <c r="O262" s="20" t="e">
        <f>O210</f>
        <v>#DIV/0!</v>
      </c>
      <c r="P262" s="20" t="e">
        <f>P210</f>
        <v>#DIV/0!</v>
      </c>
      <c r="Q262" s="20" t="e">
        <f t="shared" ref="Q262:Y262" si="269">Q210</f>
        <v>#DIV/0!</v>
      </c>
      <c r="R262" s="20" t="e">
        <f t="shared" si="269"/>
        <v>#DIV/0!</v>
      </c>
      <c r="S262" s="20" t="e">
        <f t="shared" si="269"/>
        <v>#DIV/0!</v>
      </c>
      <c r="T262" s="20" t="e">
        <f t="shared" si="269"/>
        <v>#DIV/0!</v>
      </c>
      <c r="U262" s="20" t="e">
        <f t="shared" si="269"/>
        <v>#DIV/0!</v>
      </c>
      <c r="V262" s="20" t="e">
        <f t="shared" si="269"/>
        <v>#DIV/0!</v>
      </c>
      <c r="W262" s="20" t="e">
        <f t="shared" si="269"/>
        <v>#DIV/0!</v>
      </c>
      <c r="X262" s="20" t="e">
        <f t="shared" si="269"/>
        <v>#DIV/0!</v>
      </c>
      <c r="Y262" s="20" t="e">
        <f t="shared" si="269"/>
        <v>#DIV/0!</v>
      </c>
      <c r="Z262" s="19"/>
      <c r="AA262" s="19"/>
      <c r="AB262" s="19"/>
      <c r="AC262" s="19"/>
      <c r="AD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U262" s="19"/>
      <c r="AV262" s="55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 t="e">
        <f t="shared" ref="BL262:BL286" si="270">IF(2*M262&gt;0,2*M262,"")</f>
        <v>#DIV/0!</v>
      </c>
      <c r="BN262" s="18"/>
    </row>
    <row r="263" spans="1:82">
      <c r="A263" s="3" t="s">
        <v>104</v>
      </c>
      <c r="B263" s="33">
        <f>B213</f>
        <v>0</v>
      </c>
      <c r="C263" s="45">
        <f t="shared" ref="C263:M263" si="271">C213</f>
        <v>0</v>
      </c>
      <c r="D263" s="45">
        <f t="shared" si="271"/>
        <v>0</v>
      </c>
      <c r="E263" s="45">
        <f t="shared" si="271"/>
        <v>0</v>
      </c>
      <c r="F263" s="45">
        <f t="shared" si="271"/>
        <v>0</v>
      </c>
      <c r="G263" s="45" t="e">
        <f t="shared" si="271"/>
        <v>#DIV/0!</v>
      </c>
      <c r="H263" s="45" t="e">
        <f>H213</f>
        <v>#DIV/0!</v>
      </c>
      <c r="I263" s="45" t="e">
        <f>I213</f>
        <v>#DIV/0!</v>
      </c>
      <c r="J263" s="45" t="e">
        <f>J213</f>
        <v>#DIV/0!</v>
      </c>
      <c r="K263" s="45" t="e">
        <f>K213</f>
        <v>#DIV/0!</v>
      </c>
      <c r="L263" s="45" t="e">
        <f t="shared" si="271"/>
        <v>#DIV/0!</v>
      </c>
      <c r="M263" s="45" t="e">
        <f t="shared" si="271"/>
        <v>#DIV/0!</v>
      </c>
      <c r="N263" s="45" t="e">
        <f>N213</f>
        <v>#DIV/0!</v>
      </c>
      <c r="O263" s="45" t="e">
        <f>O213</f>
        <v>#DIV/0!</v>
      </c>
      <c r="P263" s="45" t="e">
        <f>P213</f>
        <v>#DIV/0!</v>
      </c>
      <c r="Q263" s="45" t="e">
        <f t="shared" ref="Q263:Y263" si="272">Q213</f>
        <v>#DIV/0!</v>
      </c>
      <c r="R263" s="45" t="e">
        <f t="shared" si="272"/>
        <v>#DIV/0!</v>
      </c>
      <c r="S263" s="45" t="e">
        <f t="shared" si="272"/>
        <v>#DIV/0!</v>
      </c>
      <c r="T263" s="45" t="e">
        <f t="shared" si="272"/>
        <v>#DIV/0!</v>
      </c>
      <c r="U263" s="45" t="e">
        <f t="shared" si="272"/>
        <v>#DIV/0!</v>
      </c>
      <c r="V263" s="45" t="e">
        <f t="shared" si="272"/>
        <v>#DIV/0!</v>
      </c>
      <c r="W263" s="45" t="e">
        <f t="shared" si="272"/>
        <v>#DIV/0!</v>
      </c>
      <c r="X263" s="45" t="e">
        <f t="shared" si="272"/>
        <v>#DIV/0!</v>
      </c>
      <c r="Y263" s="45" t="e">
        <f t="shared" si="272"/>
        <v>#DIV/0!</v>
      </c>
      <c r="Z263" s="19"/>
      <c r="AA263" s="19"/>
      <c r="AB263" s="19"/>
      <c r="AC263" s="19"/>
      <c r="AD263" s="19"/>
      <c r="AU263" s="19"/>
      <c r="AV263" s="55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 t="e">
        <f t="shared" si="270"/>
        <v>#DIV/0!</v>
      </c>
    </row>
    <row r="264" spans="1:82" s="6" customFormat="1">
      <c r="A264" s="39" t="s">
        <v>74</v>
      </c>
      <c r="B264" s="40">
        <f>IF(B262+B263&lt;4,IF(B212&gt;=4-B262-B263,4-B262-B263,B212),0)</f>
        <v>1.0003017717830831</v>
      </c>
      <c r="C264" s="41">
        <f t="shared" ref="C264:P264" si="273">IF(C262+C263&lt;4,IF(C212&gt;=4-C262-C263,4-C262-C263,C212),0)</f>
        <v>1.0003585548547016</v>
      </c>
      <c r="D264" s="41">
        <f t="shared" si="273"/>
        <v>1.0004403737884124</v>
      </c>
      <c r="E264" s="41">
        <f t="shared" si="273"/>
        <v>1.0002987239564241</v>
      </c>
      <c r="F264" s="41">
        <f t="shared" si="273"/>
        <v>1.0000016624551704</v>
      </c>
      <c r="G264" s="41" t="e">
        <f t="shared" si="273"/>
        <v>#DIV/0!</v>
      </c>
      <c r="H264" s="41" t="e">
        <f t="shared" si="273"/>
        <v>#DIV/0!</v>
      </c>
      <c r="I264" s="41" t="e">
        <f t="shared" si="273"/>
        <v>#DIV/0!</v>
      </c>
      <c r="J264" s="41" t="e">
        <f t="shared" si="273"/>
        <v>#DIV/0!</v>
      </c>
      <c r="K264" s="41" t="e">
        <f t="shared" si="273"/>
        <v>#DIV/0!</v>
      </c>
      <c r="L264" s="41" t="e">
        <f t="shared" si="273"/>
        <v>#DIV/0!</v>
      </c>
      <c r="M264" s="41" t="e">
        <f t="shared" si="273"/>
        <v>#DIV/0!</v>
      </c>
      <c r="N264" s="41" t="e">
        <f t="shared" si="273"/>
        <v>#DIV/0!</v>
      </c>
      <c r="O264" s="41" t="e">
        <f t="shared" si="273"/>
        <v>#DIV/0!</v>
      </c>
      <c r="P264" s="41" t="e">
        <f t="shared" si="273"/>
        <v>#DIV/0!</v>
      </c>
      <c r="Q264" s="41" t="e">
        <f t="shared" ref="Q264:Y264" si="274">IF(Q262+Q263&lt;4,IF(Q212&gt;=4-Q262-Q263,4-Q262-Q263,Q212),0)</f>
        <v>#DIV/0!</v>
      </c>
      <c r="R264" s="41" t="e">
        <f t="shared" si="274"/>
        <v>#DIV/0!</v>
      </c>
      <c r="S264" s="41" t="e">
        <f t="shared" si="274"/>
        <v>#DIV/0!</v>
      </c>
      <c r="T264" s="41" t="e">
        <f t="shared" si="274"/>
        <v>#DIV/0!</v>
      </c>
      <c r="U264" s="41" t="e">
        <f t="shared" si="274"/>
        <v>#DIV/0!</v>
      </c>
      <c r="V264" s="41" t="e">
        <f t="shared" si="274"/>
        <v>#DIV/0!</v>
      </c>
      <c r="W264" s="41" t="e">
        <f t="shared" si="274"/>
        <v>#DIV/0!</v>
      </c>
      <c r="X264" s="41" t="e">
        <f t="shared" si="274"/>
        <v>#DIV/0!</v>
      </c>
      <c r="Y264" s="41" t="e">
        <f t="shared" si="274"/>
        <v>#DIV/0!</v>
      </c>
      <c r="Z264" s="53"/>
      <c r="AA264" s="53"/>
      <c r="AB264" s="53"/>
      <c r="AC264" s="53"/>
      <c r="AD264" s="53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U264" s="19"/>
      <c r="AV264" s="55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 t="e">
        <f t="shared" si="270"/>
        <v>#DIV/0!</v>
      </c>
    </row>
    <row r="265" spans="1:82">
      <c r="A265" s="3" t="s">
        <v>73</v>
      </c>
      <c r="B265" s="33">
        <f t="shared" ref="B265:P265" si="275">B212-B264</f>
        <v>1.000123931891193</v>
      </c>
      <c r="C265" s="20">
        <f t="shared" si="275"/>
        <v>0.9996136858412088</v>
      </c>
      <c r="D265" s="20">
        <f t="shared" si="275"/>
        <v>0.9999316672200167</v>
      </c>
      <c r="E265" s="20">
        <f t="shared" si="275"/>
        <v>2.7841007167905829E-5</v>
      </c>
      <c r="F265" s="20">
        <f t="shared" si="275"/>
        <v>0</v>
      </c>
      <c r="G265" s="20" t="e">
        <f t="shared" si="275"/>
        <v>#DIV/0!</v>
      </c>
      <c r="H265" s="20" t="e">
        <f t="shared" si="275"/>
        <v>#DIV/0!</v>
      </c>
      <c r="I265" s="20" t="e">
        <f t="shared" si="275"/>
        <v>#DIV/0!</v>
      </c>
      <c r="J265" s="20" t="e">
        <f t="shared" si="275"/>
        <v>#DIV/0!</v>
      </c>
      <c r="K265" s="20" t="e">
        <f t="shared" si="275"/>
        <v>#DIV/0!</v>
      </c>
      <c r="L265" s="20" t="e">
        <f t="shared" si="275"/>
        <v>#DIV/0!</v>
      </c>
      <c r="M265" s="20" t="e">
        <f t="shared" si="275"/>
        <v>#DIV/0!</v>
      </c>
      <c r="N265" s="20" t="e">
        <f t="shared" si="275"/>
        <v>#DIV/0!</v>
      </c>
      <c r="O265" s="20" t="e">
        <f t="shared" si="275"/>
        <v>#DIV/0!</v>
      </c>
      <c r="P265" s="20" t="e">
        <f t="shared" si="275"/>
        <v>#DIV/0!</v>
      </c>
      <c r="Q265" s="20" t="e">
        <f t="shared" ref="Q265:Y265" si="276">Q212-Q264</f>
        <v>#DIV/0!</v>
      </c>
      <c r="R265" s="20" t="e">
        <f t="shared" si="276"/>
        <v>#DIV/0!</v>
      </c>
      <c r="S265" s="20" t="e">
        <f t="shared" si="276"/>
        <v>#DIV/0!</v>
      </c>
      <c r="T265" s="20" t="e">
        <f t="shared" si="276"/>
        <v>#DIV/0!</v>
      </c>
      <c r="U265" s="20" t="e">
        <f t="shared" si="276"/>
        <v>#DIV/0!</v>
      </c>
      <c r="V265" s="20" t="e">
        <f t="shared" si="276"/>
        <v>#DIV/0!</v>
      </c>
      <c r="W265" s="20" t="e">
        <f t="shared" si="276"/>
        <v>#DIV/0!</v>
      </c>
      <c r="X265" s="20" t="e">
        <f t="shared" si="276"/>
        <v>#DIV/0!</v>
      </c>
      <c r="Y265" s="20" t="e">
        <f t="shared" si="276"/>
        <v>#DIV/0!</v>
      </c>
      <c r="Z265" s="19"/>
      <c r="AA265" s="19"/>
      <c r="AB265" s="19"/>
      <c r="AC265" s="19"/>
      <c r="AD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U265" s="19"/>
      <c r="AV265" s="55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 t="e">
        <f t="shared" si="270"/>
        <v>#DIV/0!</v>
      </c>
    </row>
    <row r="266" spans="1:82">
      <c r="A266" s="3" t="s">
        <v>101</v>
      </c>
      <c r="B266" s="33">
        <f t="shared" ref="B266:N266" si="277">B211</f>
        <v>0</v>
      </c>
      <c r="C266" s="20">
        <f t="shared" si="277"/>
        <v>0</v>
      </c>
      <c r="D266" s="20">
        <f t="shared" si="277"/>
        <v>0</v>
      </c>
      <c r="E266" s="20">
        <f t="shared" si="277"/>
        <v>0</v>
      </c>
      <c r="F266" s="20">
        <f t="shared" si="277"/>
        <v>0</v>
      </c>
      <c r="G266" s="20" t="e">
        <f t="shared" si="277"/>
        <v>#DIV/0!</v>
      </c>
      <c r="H266" s="20" t="e">
        <f t="shared" si="277"/>
        <v>#DIV/0!</v>
      </c>
      <c r="I266" s="20" t="e">
        <f t="shared" si="277"/>
        <v>#DIV/0!</v>
      </c>
      <c r="J266" s="20" t="e">
        <f t="shared" si="277"/>
        <v>#DIV/0!</v>
      </c>
      <c r="K266" s="20" t="e">
        <f t="shared" si="277"/>
        <v>#DIV/0!</v>
      </c>
      <c r="L266" s="20" t="e">
        <f t="shared" si="277"/>
        <v>#DIV/0!</v>
      </c>
      <c r="M266" s="20" t="e">
        <f t="shared" si="277"/>
        <v>#DIV/0!</v>
      </c>
      <c r="N266" s="20" t="e">
        <f t="shared" si="277"/>
        <v>#DIV/0!</v>
      </c>
      <c r="O266" s="20" t="e">
        <f>O211</f>
        <v>#DIV/0!</v>
      </c>
      <c r="P266" s="20" t="e">
        <f>P211</f>
        <v>#DIV/0!</v>
      </c>
      <c r="Q266" s="20" t="e">
        <f t="shared" ref="Q266:Y266" si="278">Q211</f>
        <v>#DIV/0!</v>
      </c>
      <c r="R266" s="20" t="e">
        <f t="shared" si="278"/>
        <v>#DIV/0!</v>
      </c>
      <c r="S266" s="20" t="e">
        <f t="shared" si="278"/>
        <v>#DIV/0!</v>
      </c>
      <c r="T266" s="20" t="e">
        <f t="shared" si="278"/>
        <v>#DIV/0!</v>
      </c>
      <c r="U266" s="20" t="e">
        <f t="shared" si="278"/>
        <v>#DIV/0!</v>
      </c>
      <c r="V266" s="20" t="e">
        <f t="shared" si="278"/>
        <v>#DIV/0!</v>
      </c>
      <c r="W266" s="20" t="e">
        <f t="shared" si="278"/>
        <v>#DIV/0!</v>
      </c>
      <c r="X266" s="20" t="e">
        <f t="shared" si="278"/>
        <v>#DIV/0!</v>
      </c>
      <c r="Y266" s="20" t="e">
        <f t="shared" si="278"/>
        <v>#DIV/0!</v>
      </c>
      <c r="Z266" s="19"/>
      <c r="AA266" s="19"/>
      <c r="AB266" s="19"/>
      <c r="AC266" s="19"/>
      <c r="AD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U266" s="19"/>
      <c r="AV266" s="55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 t="e">
        <f t="shared" si="270"/>
        <v>#DIV/0!</v>
      </c>
    </row>
    <row r="267" spans="1:82" s="48" customFormat="1">
      <c r="A267" s="44" t="s">
        <v>11</v>
      </c>
      <c r="B267" s="56">
        <f t="shared" ref="B267:N268" si="279">B214</f>
        <v>0</v>
      </c>
      <c r="C267" s="57">
        <f t="shared" si="279"/>
        <v>4.9996414451452962</v>
      </c>
      <c r="D267" s="57">
        <f t="shared" si="279"/>
        <v>2.4992246102490339</v>
      </c>
      <c r="E267" s="57">
        <f t="shared" si="279"/>
        <v>4.9997012760435728</v>
      </c>
      <c r="F267" s="57">
        <f t="shared" si="279"/>
        <v>0</v>
      </c>
      <c r="G267" s="57" t="e">
        <f t="shared" si="279"/>
        <v>#DIV/0!</v>
      </c>
      <c r="H267" s="57" t="e">
        <f t="shared" si="279"/>
        <v>#DIV/0!</v>
      </c>
      <c r="I267" s="57" t="e">
        <f t="shared" si="279"/>
        <v>#DIV/0!</v>
      </c>
      <c r="J267" s="57" t="e">
        <f t="shared" si="279"/>
        <v>#DIV/0!</v>
      </c>
      <c r="K267" s="57" t="e">
        <f t="shared" si="279"/>
        <v>#DIV/0!</v>
      </c>
      <c r="L267" s="57" t="e">
        <f t="shared" si="279"/>
        <v>#DIV/0!</v>
      </c>
      <c r="M267" s="57" t="e">
        <f t="shared" si="279"/>
        <v>#DIV/0!</v>
      </c>
      <c r="N267" s="57" t="e">
        <f t="shared" si="279"/>
        <v>#DIV/0!</v>
      </c>
      <c r="O267" s="57" t="e">
        <f>O214</f>
        <v>#DIV/0!</v>
      </c>
      <c r="P267" s="57" t="e">
        <f>P214</f>
        <v>#DIV/0!</v>
      </c>
      <c r="Q267" s="57" t="e">
        <f t="shared" ref="Q267:Y267" si="280">Q214</f>
        <v>#DIV/0!</v>
      </c>
      <c r="R267" s="57" t="e">
        <f t="shared" si="280"/>
        <v>#DIV/0!</v>
      </c>
      <c r="S267" s="57" t="e">
        <f t="shared" si="280"/>
        <v>#DIV/0!</v>
      </c>
      <c r="T267" s="57" t="e">
        <f t="shared" si="280"/>
        <v>#DIV/0!</v>
      </c>
      <c r="U267" s="57" t="e">
        <f t="shared" si="280"/>
        <v>#DIV/0!</v>
      </c>
      <c r="V267" s="57" t="e">
        <f t="shared" si="280"/>
        <v>#DIV/0!</v>
      </c>
      <c r="W267" s="57" t="e">
        <f t="shared" si="280"/>
        <v>#DIV/0!</v>
      </c>
      <c r="X267" s="57" t="e">
        <f t="shared" si="280"/>
        <v>#DIV/0!</v>
      </c>
      <c r="Y267" s="57" t="e">
        <f t="shared" si="280"/>
        <v>#DIV/0!</v>
      </c>
      <c r="Z267" s="58"/>
      <c r="AA267" s="58"/>
      <c r="AB267" s="58"/>
      <c r="AC267" s="58"/>
      <c r="AD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U267" s="58"/>
      <c r="AV267" s="59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 t="e">
        <f t="shared" si="270"/>
        <v>#DIV/0!</v>
      </c>
    </row>
    <row r="268" spans="1:82" s="48" customFormat="1">
      <c r="A268" s="44" t="s">
        <v>13</v>
      </c>
      <c r="B268" s="56">
        <f t="shared" si="279"/>
        <v>0</v>
      </c>
      <c r="C268" s="57">
        <f t="shared" si="279"/>
        <v>7.4486901349501977E-4</v>
      </c>
      <c r="D268" s="57">
        <f t="shared" si="279"/>
        <v>5.0870656839663297E-4</v>
      </c>
      <c r="E268" s="57">
        <f t="shared" si="279"/>
        <v>1.000270882949259</v>
      </c>
      <c r="F268" s="57">
        <f t="shared" si="279"/>
        <v>1.0001115985843694</v>
      </c>
      <c r="G268" s="57" t="e">
        <f t="shared" si="279"/>
        <v>#DIV/0!</v>
      </c>
      <c r="H268" s="57" t="e">
        <f t="shared" si="279"/>
        <v>#DIV/0!</v>
      </c>
      <c r="I268" s="57" t="e">
        <f t="shared" si="279"/>
        <v>#DIV/0!</v>
      </c>
      <c r="J268" s="57" t="e">
        <f t="shared" si="279"/>
        <v>#DIV/0!</v>
      </c>
      <c r="K268" s="57" t="e">
        <f t="shared" si="279"/>
        <v>#DIV/0!</v>
      </c>
      <c r="L268" s="57" t="e">
        <f t="shared" si="279"/>
        <v>#DIV/0!</v>
      </c>
      <c r="M268" s="57" t="e">
        <f t="shared" si="279"/>
        <v>#DIV/0!</v>
      </c>
      <c r="N268" s="57" t="e">
        <f t="shared" si="279"/>
        <v>#DIV/0!</v>
      </c>
      <c r="O268" s="57" t="e">
        <f>O215</f>
        <v>#DIV/0!</v>
      </c>
      <c r="P268" s="57" t="e">
        <f>P215</f>
        <v>#DIV/0!</v>
      </c>
      <c r="Q268" s="57" t="e">
        <f t="shared" ref="Q268:Y268" si="281">Q215</f>
        <v>#DIV/0!</v>
      </c>
      <c r="R268" s="57" t="e">
        <f t="shared" si="281"/>
        <v>#DIV/0!</v>
      </c>
      <c r="S268" s="57" t="e">
        <f t="shared" si="281"/>
        <v>#DIV/0!</v>
      </c>
      <c r="T268" s="57" t="e">
        <f t="shared" si="281"/>
        <v>#DIV/0!</v>
      </c>
      <c r="U268" s="57" t="e">
        <f t="shared" si="281"/>
        <v>#DIV/0!</v>
      </c>
      <c r="V268" s="57" t="e">
        <f t="shared" si="281"/>
        <v>#DIV/0!</v>
      </c>
      <c r="W268" s="57" t="e">
        <f t="shared" si="281"/>
        <v>#DIV/0!</v>
      </c>
      <c r="X268" s="57" t="e">
        <f t="shared" si="281"/>
        <v>#DIV/0!</v>
      </c>
      <c r="Y268" s="57" t="e">
        <f t="shared" si="281"/>
        <v>#DIV/0!</v>
      </c>
      <c r="Z268" s="58"/>
      <c r="AA268" s="58"/>
      <c r="AB268" s="58"/>
      <c r="AC268" s="58"/>
      <c r="AD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U268" s="58"/>
      <c r="AV268" s="59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 t="e">
        <f t="shared" si="270"/>
        <v>#DIV/0!</v>
      </c>
    </row>
    <row r="269" spans="1:82">
      <c r="A269" s="5" t="s">
        <v>7</v>
      </c>
      <c r="B269" s="33">
        <f t="shared" ref="B269:N269" si="282">B228</f>
        <v>0</v>
      </c>
      <c r="C269" s="20">
        <f t="shared" si="282"/>
        <v>0</v>
      </c>
      <c r="D269" s="20">
        <f t="shared" si="282"/>
        <v>0</v>
      </c>
      <c r="E269" s="20">
        <f t="shared" si="282"/>
        <v>0</v>
      </c>
      <c r="F269" s="20">
        <f t="shared" si="282"/>
        <v>0</v>
      </c>
      <c r="G269" s="20" t="e">
        <f t="shared" si="282"/>
        <v>#DIV/0!</v>
      </c>
      <c r="H269" s="20" t="e">
        <f t="shared" si="282"/>
        <v>#DIV/0!</v>
      </c>
      <c r="I269" s="20" t="e">
        <f t="shared" si="282"/>
        <v>#DIV/0!</v>
      </c>
      <c r="J269" s="20" t="e">
        <f t="shared" si="282"/>
        <v>#DIV/0!</v>
      </c>
      <c r="K269" s="20" t="e">
        <f t="shared" si="282"/>
        <v>#DIV/0!</v>
      </c>
      <c r="L269" s="20" t="e">
        <f t="shared" si="282"/>
        <v>#DIV/0!</v>
      </c>
      <c r="M269" s="20" t="e">
        <f t="shared" si="282"/>
        <v>#DIV/0!</v>
      </c>
      <c r="N269" s="20" t="e">
        <f t="shared" si="282"/>
        <v>#DIV/0!</v>
      </c>
      <c r="O269" s="20" t="e">
        <f>O228</f>
        <v>#DIV/0!</v>
      </c>
      <c r="P269" s="20" t="e">
        <f>P228</f>
        <v>#DIV/0!</v>
      </c>
      <c r="Q269" s="20" t="e">
        <f t="shared" ref="Q269:Y269" si="283">Q228</f>
        <v>#DIV/0!</v>
      </c>
      <c r="R269" s="20" t="e">
        <f t="shared" si="283"/>
        <v>#DIV/0!</v>
      </c>
      <c r="S269" s="20" t="e">
        <f t="shared" si="283"/>
        <v>#DIV/0!</v>
      </c>
      <c r="T269" s="20" t="e">
        <f t="shared" si="283"/>
        <v>#DIV/0!</v>
      </c>
      <c r="U269" s="20" t="e">
        <f t="shared" si="283"/>
        <v>#DIV/0!</v>
      </c>
      <c r="V269" s="20" t="e">
        <f t="shared" si="283"/>
        <v>#DIV/0!</v>
      </c>
      <c r="W269" s="20" t="e">
        <f t="shared" si="283"/>
        <v>#DIV/0!</v>
      </c>
      <c r="X269" s="20" t="e">
        <f t="shared" si="283"/>
        <v>#DIV/0!</v>
      </c>
      <c r="Y269" s="20" t="e">
        <f t="shared" si="283"/>
        <v>#DIV/0!</v>
      </c>
      <c r="Z269" s="19"/>
      <c r="AA269" s="19"/>
      <c r="AB269" s="19"/>
      <c r="AC269" s="19"/>
      <c r="AD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U269" s="19"/>
      <c r="AV269" s="55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 t="e">
        <f t="shared" si="270"/>
        <v>#DIV/0!</v>
      </c>
    </row>
    <row r="270" spans="1:82">
      <c r="A270" s="3" t="s">
        <v>19</v>
      </c>
      <c r="B270" s="33">
        <f t="shared" ref="B270:N270" si="284">B216</f>
        <v>0</v>
      </c>
      <c r="C270" s="20">
        <f t="shared" si="284"/>
        <v>0</v>
      </c>
      <c r="D270" s="20">
        <f t="shared" si="284"/>
        <v>0</v>
      </c>
      <c r="E270" s="20">
        <f t="shared" si="284"/>
        <v>0</v>
      </c>
      <c r="F270" s="20">
        <f t="shared" si="284"/>
        <v>0</v>
      </c>
      <c r="G270" s="20" t="e">
        <f t="shared" si="284"/>
        <v>#DIV/0!</v>
      </c>
      <c r="H270" s="20" t="e">
        <f t="shared" si="284"/>
        <v>#DIV/0!</v>
      </c>
      <c r="I270" s="20" t="e">
        <f t="shared" si="284"/>
        <v>#DIV/0!</v>
      </c>
      <c r="J270" s="20" t="e">
        <f t="shared" si="284"/>
        <v>#DIV/0!</v>
      </c>
      <c r="K270" s="20" t="e">
        <f t="shared" si="284"/>
        <v>#DIV/0!</v>
      </c>
      <c r="L270" s="20" t="e">
        <f t="shared" si="284"/>
        <v>#DIV/0!</v>
      </c>
      <c r="M270" s="20" t="e">
        <f t="shared" si="284"/>
        <v>#DIV/0!</v>
      </c>
      <c r="N270" s="20" t="e">
        <f t="shared" si="284"/>
        <v>#DIV/0!</v>
      </c>
      <c r="O270" s="20" t="e">
        <f>O216</f>
        <v>#DIV/0!</v>
      </c>
      <c r="P270" s="20" t="e">
        <f>P216</f>
        <v>#DIV/0!</v>
      </c>
      <c r="Q270" s="20" t="e">
        <f t="shared" ref="Q270:Y270" si="285">Q216</f>
        <v>#DIV/0!</v>
      </c>
      <c r="R270" s="20" t="e">
        <f t="shared" si="285"/>
        <v>#DIV/0!</v>
      </c>
      <c r="S270" s="20" t="e">
        <f t="shared" si="285"/>
        <v>#DIV/0!</v>
      </c>
      <c r="T270" s="20" t="e">
        <f t="shared" si="285"/>
        <v>#DIV/0!</v>
      </c>
      <c r="U270" s="20" t="e">
        <f t="shared" si="285"/>
        <v>#DIV/0!</v>
      </c>
      <c r="V270" s="20" t="e">
        <f t="shared" si="285"/>
        <v>#DIV/0!</v>
      </c>
      <c r="W270" s="20" t="e">
        <f t="shared" si="285"/>
        <v>#DIV/0!</v>
      </c>
      <c r="X270" s="20" t="e">
        <f t="shared" si="285"/>
        <v>#DIV/0!</v>
      </c>
      <c r="Y270" s="20" t="e">
        <f t="shared" si="285"/>
        <v>#DIV/0!</v>
      </c>
      <c r="Z270" s="19"/>
      <c r="AA270" s="19"/>
      <c r="AB270" s="19"/>
      <c r="AC270" s="19"/>
      <c r="AD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U270" s="19"/>
      <c r="AV270" s="55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 t="e">
        <f t="shared" si="270"/>
        <v>#DIV/0!</v>
      </c>
    </row>
    <row r="271" spans="1:82">
      <c r="A271" s="3" t="s">
        <v>106</v>
      </c>
      <c r="B271" s="33">
        <f>B230</f>
        <v>0</v>
      </c>
      <c r="C271" s="45">
        <f t="shared" ref="C271:M271" si="286">C230</f>
        <v>0</v>
      </c>
      <c r="D271" s="45">
        <f t="shared" si="286"/>
        <v>0</v>
      </c>
      <c r="E271" s="45">
        <f t="shared" si="286"/>
        <v>0</v>
      </c>
      <c r="F271" s="45">
        <f t="shared" si="286"/>
        <v>0</v>
      </c>
      <c r="G271" s="45" t="e">
        <f t="shared" si="286"/>
        <v>#DIV/0!</v>
      </c>
      <c r="H271" s="45" t="e">
        <f>H230</f>
        <v>#DIV/0!</v>
      </c>
      <c r="I271" s="45" t="e">
        <f>I230</f>
        <v>#DIV/0!</v>
      </c>
      <c r="J271" s="45" t="e">
        <f>J230</f>
        <v>#DIV/0!</v>
      </c>
      <c r="K271" s="45" t="e">
        <f>K230</f>
        <v>#DIV/0!</v>
      </c>
      <c r="L271" s="45" t="e">
        <f t="shared" si="286"/>
        <v>#DIV/0!</v>
      </c>
      <c r="M271" s="45" t="e">
        <f t="shared" si="286"/>
        <v>#DIV/0!</v>
      </c>
      <c r="N271" s="45" t="e">
        <f>N230</f>
        <v>#DIV/0!</v>
      </c>
      <c r="O271" s="45" t="e">
        <f>O230</f>
        <v>#DIV/0!</v>
      </c>
      <c r="P271" s="45" t="e">
        <f>P230</f>
        <v>#DIV/0!</v>
      </c>
      <c r="Q271" s="45" t="e">
        <f t="shared" ref="Q271:Y271" si="287">Q230</f>
        <v>#DIV/0!</v>
      </c>
      <c r="R271" s="45" t="e">
        <f t="shared" si="287"/>
        <v>#DIV/0!</v>
      </c>
      <c r="S271" s="45" t="e">
        <f t="shared" si="287"/>
        <v>#DIV/0!</v>
      </c>
      <c r="T271" s="45" t="e">
        <f t="shared" si="287"/>
        <v>#DIV/0!</v>
      </c>
      <c r="U271" s="45" t="e">
        <f t="shared" si="287"/>
        <v>#DIV/0!</v>
      </c>
      <c r="V271" s="45" t="e">
        <f t="shared" si="287"/>
        <v>#DIV/0!</v>
      </c>
      <c r="W271" s="45" t="e">
        <f t="shared" si="287"/>
        <v>#DIV/0!</v>
      </c>
      <c r="X271" s="45" t="e">
        <f t="shared" si="287"/>
        <v>#DIV/0!</v>
      </c>
      <c r="Y271" s="45" t="e">
        <f t="shared" si="287"/>
        <v>#DIV/0!</v>
      </c>
      <c r="Z271" s="19"/>
      <c r="AA271" s="19"/>
      <c r="AB271" s="19"/>
      <c r="AC271" s="19"/>
      <c r="AD271" s="19"/>
      <c r="AU271" s="19"/>
      <c r="AV271" s="55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 t="e">
        <f t="shared" si="270"/>
        <v>#DIV/0!</v>
      </c>
    </row>
    <row r="272" spans="1:82">
      <c r="A272" s="42" t="s">
        <v>23</v>
      </c>
      <c r="B272" s="33">
        <f t="shared" ref="B272:N272" si="288">B229</f>
        <v>0</v>
      </c>
      <c r="C272" s="45">
        <f t="shared" si="288"/>
        <v>0</v>
      </c>
      <c r="D272" s="45">
        <f t="shared" si="288"/>
        <v>0</v>
      </c>
      <c r="E272" s="45">
        <f t="shared" si="288"/>
        <v>0</v>
      </c>
      <c r="F272" s="45">
        <f t="shared" si="288"/>
        <v>0</v>
      </c>
      <c r="G272" s="45" t="e">
        <f t="shared" si="288"/>
        <v>#DIV/0!</v>
      </c>
      <c r="H272" s="45" t="e">
        <f t="shared" si="288"/>
        <v>#DIV/0!</v>
      </c>
      <c r="I272" s="45" t="e">
        <f t="shared" si="288"/>
        <v>#DIV/0!</v>
      </c>
      <c r="J272" s="45" t="e">
        <f t="shared" si="288"/>
        <v>#DIV/0!</v>
      </c>
      <c r="K272" s="45" t="e">
        <f t="shared" si="288"/>
        <v>#DIV/0!</v>
      </c>
      <c r="L272" s="45" t="e">
        <f t="shared" si="288"/>
        <v>#DIV/0!</v>
      </c>
      <c r="M272" s="45" t="e">
        <f t="shared" si="288"/>
        <v>#DIV/0!</v>
      </c>
      <c r="N272" s="45" t="e">
        <f t="shared" si="288"/>
        <v>#DIV/0!</v>
      </c>
      <c r="O272" s="45" t="e">
        <f>O229</f>
        <v>#DIV/0!</v>
      </c>
      <c r="P272" s="45" t="e">
        <f>P229</f>
        <v>#DIV/0!</v>
      </c>
      <c r="Q272" s="45" t="e">
        <f t="shared" ref="Q272:Y272" si="289">Q229</f>
        <v>#DIV/0!</v>
      </c>
      <c r="R272" s="45" t="e">
        <f t="shared" si="289"/>
        <v>#DIV/0!</v>
      </c>
      <c r="S272" s="45" t="e">
        <f t="shared" si="289"/>
        <v>#DIV/0!</v>
      </c>
      <c r="T272" s="45" t="e">
        <f t="shared" si="289"/>
        <v>#DIV/0!</v>
      </c>
      <c r="U272" s="45" t="e">
        <f t="shared" si="289"/>
        <v>#DIV/0!</v>
      </c>
      <c r="V272" s="45" t="e">
        <f t="shared" si="289"/>
        <v>#DIV/0!</v>
      </c>
      <c r="W272" s="45" t="e">
        <f t="shared" si="289"/>
        <v>#DIV/0!</v>
      </c>
      <c r="X272" s="45" t="e">
        <f t="shared" si="289"/>
        <v>#DIV/0!</v>
      </c>
      <c r="Y272" s="45" t="e">
        <f t="shared" si="289"/>
        <v>#DIV/0!</v>
      </c>
      <c r="Z272" s="19"/>
      <c r="AA272" s="19"/>
      <c r="AB272" s="19"/>
      <c r="AC272" s="19"/>
      <c r="AD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U272" s="19"/>
      <c r="AV272" s="55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 t="e">
        <f t="shared" si="270"/>
        <v>#DIV/0!</v>
      </c>
    </row>
    <row r="273" spans="1:64">
      <c r="A273" s="5" t="s">
        <v>32</v>
      </c>
      <c r="B273" s="33">
        <f t="shared" ref="B273:N273" si="290">B225</f>
        <v>0</v>
      </c>
      <c r="C273" s="20">
        <f t="shared" si="290"/>
        <v>0</v>
      </c>
      <c r="D273" s="20">
        <f t="shared" si="290"/>
        <v>0</v>
      </c>
      <c r="E273" s="20">
        <f t="shared" si="290"/>
        <v>0</v>
      </c>
      <c r="F273" s="20">
        <f t="shared" si="290"/>
        <v>0</v>
      </c>
      <c r="G273" s="20" t="e">
        <f t="shared" si="290"/>
        <v>#DIV/0!</v>
      </c>
      <c r="H273" s="20" t="e">
        <f t="shared" si="290"/>
        <v>#DIV/0!</v>
      </c>
      <c r="I273" s="20" t="e">
        <f t="shared" si="290"/>
        <v>#DIV/0!</v>
      </c>
      <c r="J273" s="20" t="e">
        <f t="shared" si="290"/>
        <v>#DIV/0!</v>
      </c>
      <c r="K273" s="20" t="e">
        <f t="shared" si="290"/>
        <v>#DIV/0!</v>
      </c>
      <c r="L273" s="20" t="e">
        <f t="shared" si="290"/>
        <v>#DIV/0!</v>
      </c>
      <c r="M273" s="20" t="e">
        <f t="shared" si="290"/>
        <v>#DIV/0!</v>
      </c>
      <c r="N273" s="20" t="e">
        <f t="shared" si="290"/>
        <v>#DIV/0!</v>
      </c>
      <c r="O273" s="20" t="e">
        <f>O225</f>
        <v>#DIV/0!</v>
      </c>
      <c r="P273" s="20" t="e">
        <f>P225</f>
        <v>#DIV/0!</v>
      </c>
      <c r="Q273" s="20" t="e">
        <f t="shared" ref="Q273:Y273" si="291">Q225</f>
        <v>#DIV/0!</v>
      </c>
      <c r="R273" s="20" t="e">
        <f t="shared" si="291"/>
        <v>#DIV/0!</v>
      </c>
      <c r="S273" s="20" t="e">
        <f t="shared" si="291"/>
        <v>#DIV/0!</v>
      </c>
      <c r="T273" s="20" t="e">
        <f t="shared" si="291"/>
        <v>#DIV/0!</v>
      </c>
      <c r="U273" s="20" t="e">
        <f t="shared" si="291"/>
        <v>#DIV/0!</v>
      </c>
      <c r="V273" s="20" t="e">
        <f t="shared" si="291"/>
        <v>#DIV/0!</v>
      </c>
      <c r="W273" s="20" t="e">
        <f t="shared" si="291"/>
        <v>#DIV/0!</v>
      </c>
      <c r="X273" s="20" t="e">
        <f t="shared" si="291"/>
        <v>#DIV/0!</v>
      </c>
      <c r="Y273" s="20" t="e">
        <f t="shared" si="291"/>
        <v>#DIV/0!</v>
      </c>
      <c r="Z273" s="19"/>
      <c r="AA273" s="19"/>
      <c r="AB273" s="19"/>
      <c r="AC273" s="19"/>
      <c r="AD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U273" s="19"/>
      <c r="AV273" s="55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 t="e">
        <f t="shared" si="270"/>
        <v>#DIV/0!</v>
      </c>
    </row>
    <row r="274" spans="1:64">
      <c r="A274" s="3" t="s">
        <v>17</v>
      </c>
      <c r="B274" s="33">
        <f t="shared" ref="B274:N275" si="292">B217</f>
        <v>4.9999649880547512</v>
      </c>
      <c r="C274" s="20">
        <f t="shared" si="292"/>
        <v>0</v>
      </c>
      <c r="D274" s="20">
        <f t="shared" si="292"/>
        <v>2.5003350159625533</v>
      </c>
      <c r="E274" s="20">
        <f t="shared" si="292"/>
        <v>0</v>
      </c>
      <c r="F274" s="20">
        <f t="shared" si="292"/>
        <v>5.0000958112911524</v>
      </c>
      <c r="G274" s="20" t="e">
        <f t="shared" si="292"/>
        <v>#DIV/0!</v>
      </c>
      <c r="H274" s="20" t="e">
        <f t="shared" si="292"/>
        <v>#DIV/0!</v>
      </c>
      <c r="I274" s="20" t="e">
        <f t="shared" si="292"/>
        <v>#DIV/0!</v>
      </c>
      <c r="J274" s="20" t="e">
        <f t="shared" si="292"/>
        <v>#DIV/0!</v>
      </c>
      <c r="K274" s="20" t="e">
        <f t="shared" si="292"/>
        <v>#DIV/0!</v>
      </c>
      <c r="L274" s="20" t="e">
        <f t="shared" si="292"/>
        <v>#DIV/0!</v>
      </c>
      <c r="M274" s="20" t="e">
        <f t="shared" si="292"/>
        <v>#DIV/0!</v>
      </c>
      <c r="N274" s="20" t="e">
        <f t="shared" si="292"/>
        <v>#DIV/0!</v>
      </c>
      <c r="O274" s="20" t="e">
        <f>O217</f>
        <v>#DIV/0!</v>
      </c>
      <c r="P274" s="20" t="e">
        <f>P217</f>
        <v>#DIV/0!</v>
      </c>
      <c r="Q274" s="20" t="e">
        <f t="shared" ref="Q274:Y274" si="293">Q217</f>
        <v>#DIV/0!</v>
      </c>
      <c r="R274" s="20" t="e">
        <f t="shared" si="293"/>
        <v>#DIV/0!</v>
      </c>
      <c r="S274" s="20" t="e">
        <f t="shared" si="293"/>
        <v>#DIV/0!</v>
      </c>
      <c r="T274" s="20" t="e">
        <f t="shared" si="293"/>
        <v>#DIV/0!</v>
      </c>
      <c r="U274" s="20" t="e">
        <f t="shared" si="293"/>
        <v>#DIV/0!</v>
      </c>
      <c r="V274" s="20" t="e">
        <f t="shared" si="293"/>
        <v>#DIV/0!</v>
      </c>
      <c r="W274" s="20" t="e">
        <f t="shared" si="293"/>
        <v>#DIV/0!</v>
      </c>
      <c r="X274" s="20" t="e">
        <f t="shared" si="293"/>
        <v>#DIV/0!</v>
      </c>
      <c r="Y274" s="20" t="e">
        <f t="shared" si="293"/>
        <v>#DIV/0!</v>
      </c>
      <c r="Z274" s="19"/>
      <c r="AA274" s="19"/>
      <c r="AB274" s="19"/>
      <c r="AC274" s="19"/>
      <c r="AD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U274" s="19"/>
      <c r="AV274" s="55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 t="e">
        <f t="shared" si="270"/>
        <v>#DIV/0!</v>
      </c>
    </row>
    <row r="275" spans="1:64">
      <c r="A275" s="3" t="s">
        <v>4</v>
      </c>
      <c r="B275" s="33">
        <f t="shared" si="292"/>
        <v>0</v>
      </c>
      <c r="C275" s="20">
        <f t="shared" si="292"/>
        <v>0</v>
      </c>
      <c r="D275" s="20">
        <f t="shared" si="292"/>
        <v>0</v>
      </c>
      <c r="E275" s="20">
        <f t="shared" si="292"/>
        <v>0</v>
      </c>
      <c r="F275" s="20">
        <f t="shared" si="292"/>
        <v>0</v>
      </c>
      <c r="G275" s="20" t="e">
        <f t="shared" si="292"/>
        <v>#DIV/0!</v>
      </c>
      <c r="H275" s="20" t="e">
        <f t="shared" si="292"/>
        <v>#DIV/0!</v>
      </c>
      <c r="I275" s="20" t="e">
        <f t="shared" si="292"/>
        <v>#DIV/0!</v>
      </c>
      <c r="J275" s="20" t="e">
        <f t="shared" si="292"/>
        <v>#DIV/0!</v>
      </c>
      <c r="K275" s="20" t="e">
        <f t="shared" si="292"/>
        <v>#DIV/0!</v>
      </c>
      <c r="L275" s="20" t="e">
        <f t="shared" si="292"/>
        <v>#DIV/0!</v>
      </c>
      <c r="M275" s="20" t="e">
        <f t="shared" si="292"/>
        <v>#DIV/0!</v>
      </c>
      <c r="N275" s="20" t="e">
        <f t="shared" si="292"/>
        <v>#DIV/0!</v>
      </c>
      <c r="O275" s="20" t="e">
        <f>O218</f>
        <v>#DIV/0!</v>
      </c>
      <c r="P275" s="20" t="e">
        <f>P218</f>
        <v>#DIV/0!</v>
      </c>
      <c r="Q275" s="20" t="e">
        <f t="shared" ref="Q275:Y275" si="294">Q218</f>
        <v>#DIV/0!</v>
      </c>
      <c r="R275" s="20" t="e">
        <f t="shared" si="294"/>
        <v>#DIV/0!</v>
      </c>
      <c r="S275" s="20" t="e">
        <f t="shared" si="294"/>
        <v>#DIV/0!</v>
      </c>
      <c r="T275" s="20" t="e">
        <f t="shared" si="294"/>
        <v>#DIV/0!</v>
      </c>
      <c r="U275" s="20" t="e">
        <f t="shared" si="294"/>
        <v>#DIV/0!</v>
      </c>
      <c r="V275" s="20" t="e">
        <f t="shared" si="294"/>
        <v>#DIV/0!</v>
      </c>
      <c r="W275" s="20" t="e">
        <f t="shared" si="294"/>
        <v>#DIV/0!</v>
      </c>
      <c r="X275" s="20" t="e">
        <f t="shared" si="294"/>
        <v>#DIV/0!</v>
      </c>
      <c r="Y275" s="20" t="e">
        <f t="shared" si="294"/>
        <v>#DIV/0!</v>
      </c>
      <c r="Z275" s="19"/>
      <c r="AA275" s="19"/>
      <c r="AB275" s="19"/>
      <c r="AC275" s="19"/>
      <c r="AD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U275" s="19"/>
      <c r="AV275" s="55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 t="e">
        <f t="shared" si="270"/>
        <v>#DIV/0!</v>
      </c>
    </row>
    <row r="276" spans="1:64">
      <c r="A276" s="5" t="s">
        <v>2</v>
      </c>
      <c r="B276" s="33">
        <f t="shared" ref="B276:N277" si="295">B221</f>
        <v>0</v>
      </c>
      <c r="C276" s="20">
        <f t="shared" si="295"/>
        <v>0</v>
      </c>
      <c r="D276" s="20">
        <f t="shared" si="295"/>
        <v>0</v>
      </c>
      <c r="E276" s="20">
        <f t="shared" si="295"/>
        <v>0</v>
      </c>
      <c r="F276" s="20">
        <f t="shared" si="295"/>
        <v>0</v>
      </c>
      <c r="G276" s="20" t="e">
        <f t="shared" si="295"/>
        <v>#DIV/0!</v>
      </c>
      <c r="H276" s="20" t="e">
        <f t="shared" si="295"/>
        <v>#DIV/0!</v>
      </c>
      <c r="I276" s="20" t="e">
        <f t="shared" si="295"/>
        <v>#DIV/0!</v>
      </c>
      <c r="J276" s="20" t="e">
        <f t="shared" si="295"/>
        <v>#DIV/0!</v>
      </c>
      <c r="K276" s="20" t="e">
        <f t="shared" si="295"/>
        <v>#DIV/0!</v>
      </c>
      <c r="L276" s="20" t="e">
        <f t="shared" si="295"/>
        <v>#DIV/0!</v>
      </c>
      <c r="M276" s="20" t="e">
        <f t="shared" si="295"/>
        <v>#DIV/0!</v>
      </c>
      <c r="N276" s="20" t="e">
        <f t="shared" si="295"/>
        <v>#DIV/0!</v>
      </c>
      <c r="O276" s="20" t="e">
        <f>O221</f>
        <v>#DIV/0!</v>
      </c>
      <c r="P276" s="20" t="e">
        <f>P221</f>
        <v>#DIV/0!</v>
      </c>
      <c r="Q276" s="20" t="e">
        <f t="shared" ref="Q276:Y276" si="296">Q221</f>
        <v>#DIV/0!</v>
      </c>
      <c r="R276" s="20" t="e">
        <f t="shared" si="296"/>
        <v>#DIV/0!</v>
      </c>
      <c r="S276" s="20" t="e">
        <f t="shared" si="296"/>
        <v>#DIV/0!</v>
      </c>
      <c r="T276" s="20" t="e">
        <f t="shared" si="296"/>
        <v>#DIV/0!</v>
      </c>
      <c r="U276" s="20" t="e">
        <f t="shared" si="296"/>
        <v>#DIV/0!</v>
      </c>
      <c r="V276" s="20" t="e">
        <f t="shared" si="296"/>
        <v>#DIV/0!</v>
      </c>
      <c r="W276" s="20" t="e">
        <f t="shared" si="296"/>
        <v>#DIV/0!</v>
      </c>
      <c r="X276" s="20" t="e">
        <f t="shared" si="296"/>
        <v>#DIV/0!</v>
      </c>
      <c r="Y276" s="20" t="e">
        <f t="shared" si="296"/>
        <v>#DIV/0!</v>
      </c>
      <c r="Z276" s="19"/>
      <c r="AA276" s="19"/>
      <c r="AB276" s="19"/>
      <c r="AC276" s="19"/>
      <c r="AD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U276" s="19"/>
      <c r="AV276" s="55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 t="e">
        <f t="shared" si="270"/>
        <v>#DIV/0!</v>
      </c>
    </row>
    <row r="277" spans="1:64">
      <c r="A277" s="3" t="s">
        <v>108</v>
      </c>
      <c r="B277" s="33">
        <f>B222</f>
        <v>0</v>
      </c>
      <c r="C277" s="45">
        <f t="shared" si="295"/>
        <v>0</v>
      </c>
      <c r="D277" s="45">
        <f t="shared" si="295"/>
        <v>0</v>
      </c>
      <c r="E277" s="45">
        <f t="shared" si="295"/>
        <v>0</v>
      </c>
      <c r="F277" s="45">
        <f t="shared" si="295"/>
        <v>0</v>
      </c>
      <c r="G277" s="45" t="e">
        <f t="shared" si="295"/>
        <v>#DIV/0!</v>
      </c>
      <c r="H277" s="45" t="e">
        <f>H222</f>
        <v>#DIV/0!</v>
      </c>
      <c r="I277" s="45" t="e">
        <f>I222</f>
        <v>#DIV/0!</v>
      </c>
      <c r="J277" s="45" t="e">
        <f>J222</f>
        <v>#DIV/0!</v>
      </c>
      <c r="K277" s="45" t="e">
        <f>K222</f>
        <v>#DIV/0!</v>
      </c>
      <c r="L277" s="45" t="e">
        <f t="shared" si="295"/>
        <v>#DIV/0!</v>
      </c>
      <c r="M277" s="45" t="e">
        <f t="shared" si="295"/>
        <v>#DIV/0!</v>
      </c>
      <c r="N277" s="45" t="e">
        <f>N222</f>
        <v>#DIV/0!</v>
      </c>
      <c r="O277" s="45" t="e">
        <f>O222</f>
        <v>#DIV/0!</v>
      </c>
      <c r="P277" s="45" t="e">
        <f>P222</f>
        <v>#DIV/0!</v>
      </c>
      <c r="Q277" s="45" t="e">
        <f t="shared" ref="Q277:Y277" si="297">Q222</f>
        <v>#DIV/0!</v>
      </c>
      <c r="R277" s="45" t="e">
        <f t="shared" si="297"/>
        <v>#DIV/0!</v>
      </c>
      <c r="S277" s="45" t="e">
        <f t="shared" si="297"/>
        <v>#DIV/0!</v>
      </c>
      <c r="T277" s="45" t="e">
        <f t="shared" si="297"/>
        <v>#DIV/0!</v>
      </c>
      <c r="U277" s="45" t="e">
        <f t="shared" si="297"/>
        <v>#DIV/0!</v>
      </c>
      <c r="V277" s="45" t="e">
        <f t="shared" si="297"/>
        <v>#DIV/0!</v>
      </c>
      <c r="W277" s="45" t="e">
        <f t="shared" si="297"/>
        <v>#DIV/0!</v>
      </c>
      <c r="X277" s="45" t="e">
        <f t="shared" si="297"/>
        <v>#DIV/0!</v>
      </c>
      <c r="Y277" s="45" t="e">
        <f t="shared" si="297"/>
        <v>#DIV/0!</v>
      </c>
      <c r="Z277" s="19"/>
      <c r="AA277" s="19"/>
      <c r="AB277" s="19"/>
      <c r="AC277" s="19"/>
      <c r="AD277" s="19"/>
      <c r="AU277" s="19"/>
      <c r="AV277" s="55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 t="e">
        <f t="shared" si="270"/>
        <v>#DIV/0!</v>
      </c>
    </row>
    <row r="278" spans="1:64">
      <c r="A278" s="5" t="s">
        <v>21</v>
      </c>
      <c r="B278" s="33">
        <f t="shared" ref="B278:N279" si="298">B219</f>
        <v>0</v>
      </c>
      <c r="C278" s="20">
        <f t="shared" si="298"/>
        <v>0</v>
      </c>
      <c r="D278" s="20">
        <f t="shared" si="298"/>
        <v>0</v>
      </c>
      <c r="E278" s="20">
        <f t="shared" si="298"/>
        <v>0</v>
      </c>
      <c r="F278" s="20">
        <f t="shared" si="298"/>
        <v>0</v>
      </c>
      <c r="G278" s="20" t="e">
        <f t="shared" si="298"/>
        <v>#DIV/0!</v>
      </c>
      <c r="H278" s="20" t="e">
        <f t="shared" si="298"/>
        <v>#DIV/0!</v>
      </c>
      <c r="I278" s="20" t="e">
        <f t="shared" si="298"/>
        <v>#DIV/0!</v>
      </c>
      <c r="J278" s="20" t="e">
        <f t="shared" si="298"/>
        <v>#DIV/0!</v>
      </c>
      <c r="K278" s="20" t="e">
        <f t="shared" si="298"/>
        <v>#DIV/0!</v>
      </c>
      <c r="L278" s="20" t="e">
        <f t="shared" si="298"/>
        <v>#DIV/0!</v>
      </c>
      <c r="M278" s="20" t="e">
        <f t="shared" si="298"/>
        <v>#DIV/0!</v>
      </c>
      <c r="N278" s="20" t="e">
        <f t="shared" si="298"/>
        <v>#DIV/0!</v>
      </c>
      <c r="O278" s="20" t="e">
        <f>O219</f>
        <v>#DIV/0!</v>
      </c>
      <c r="P278" s="20" t="e">
        <f>P219</f>
        <v>#DIV/0!</v>
      </c>
      <c r="Q278" s="20" t="e">
        <f t="shared" ref="Q278:Y278" si="299">Q219</f>
        <v>#DIV/0!</v>
      </c>
      <c r="R278" s="20" t="e">
        <f t="shared" si="299"/>
        <v>#DIV/0!</v>
      </c>
      <c r="S278" s="20" t="e">
        <f t="shared" si="299"/>
        <v>#DIV/0!</v>
      </c>
      <c r="T278" s="20" t="e">
        <f t="shared" si="299"/>
        <v>#DIV/0!</v>
      </c>
      <c r="U278" s="20" t="e">
        <f t="shared" si="299"/>
        <v>#DIV/0!</v>
      </c>
      <c r="V278" s="20" t="e">
        <f t="shared" si="299"/>
        <v>#DIV/0!</v>
      </c>
      <c r="W278" s="20" t="e">
        <f t="shared" si="299"/>
        <v>#DIV/0!</v>
      </c>
      <c r="X278" s="20" t="e">
        <f t="shared" si="299"/>
        <v>#DIV/0!</v>
      </c>
      <c r="Y278" s="20" t="e">
        <f t="shared" si="299"/>
        <v>#DIV/0!</v>
      </c>
      <c r="Z278" s="19"/>
      <c r="AA278" s="19"/>
      <c r="AB278" s="19"/>
      <c r="AC278" s="19"/>
      <c r="AD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U278" s="19"/>
      <c r="AV278" s="55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 t="e">
        <f t="shared" si="270"/>
        <v>#DIV/0!</v>
      </c>
    </row>
    <row r="279" spans="1:64" s="6" customFormat="1">
      <c r="A279" s="42" t="s">
        <v>15</v>
      </c>
      <c r="B279" s="33">
        <f t="shared" si="298"/>
        <v>0</v>
      </c>
      <c r="C279" s="45">
        <f t="shared" si="298"/>
        <v>0</v>
      </c>
      <c r="D279" s="45">
        <f t="shared" si="298"/>
        <v>0</v>
      </c>
      <c r="E279" s="45">
        <f t="shared" si="298"/>
        <v>0</v>
      </c>
      <c r="F279" s="45">
        <f t="shared" si="298"/>
        <v>0</v>
      </c>
      <c r="G279" s="45" t="e">
        <f t="shared" si="298"/>
        <v>#DIV/0!</v>
      </c>
      <c r="H279" s="45" t="e">
        <f t="shared" si="298"/>
        <v>#DIV/0!</v>
      </c>
      <c r="I279" s="45" t="e">
        <f t="shared" si="298"/>
        <v>#DIV/0!</v>
      </c>
      <c r="J279" s="45" t="e">
        <f t="shared" si="298"/>
        <v>#DIV/0!</v>
      </c>
      <c r="K279" s="45" t="e">
        <f t="shared" si="298"/>
        <v>#DIV/0!</v>
      </c>
      <c r="L279" s="45" t="e">
        <f t="shared" si="298"/>
        <v>#DIV/0!</v>
      </c>
      <c r="M279" s="45" t="e">
        <f t="shared" si="298"/>
        <v>#DIV/0!</v>
      </c>
      <c r="N279" s="45" t="e">
        <f t="shared" si="298"/>
        <v>#DIV/0!</v>
      </c>
      <c r="O279" s="45" t="e">
        <f>O220</f>
        <v>#DIV/0!</v>
      </c>
      <c r="P279" s="45" t="e">
        <f>P220</f>
        <v>#DIV/0!</v>
      </c>
      <c r="Q279" s="45" t="e">
        <f t="shared" ref="Q279:Y279" si="300">Q220</f>
        <v>#DIV/0!</v>
      </c>
      <c r="R279" s="45" t="e">
        <f t="shared" si="300"/>
        <v>#DIV/0!</v>
      </c>
      <c r="S279" s="45" t="e">
        <f t="shared" si="300"/>
        <v>#DIV/0!</v>
      </c>
      <c r="T279" s="45" t="e">
        <f t="shared" si="300"/>
        <v>#DIV/0!</v>
      </c>
      <c r="U279" s="45" t="e">
        <f t="shared" si="300"/>
        <v>#DIV/0!</v>
      </c>
      <c r="V279" s="45" t="e">
        <f t="shared" si="300"/>
        <v>#DIV/0!</v>
      </c>
      <c r="W279" s="45" t="e">
        <f t="shared" si="300"/>
        <v>#DIV/0!</v>
      </c>
      <c r="X279" s="45" t="e">
        <f t="shared" si="300"/>
        <v>#DIV/0!</v>
      </c>
      <c r="Y279" s="45" t="e">
        <f t="shared" si="300"/>
        <v>#DIV/0!</v>
      </c>
      <c r="Z279" s="53"/>
      <c r="AA279" s="53"/>
      <c r="AB279" s="53"/>
      <c r="AC279" s="53"/>
      <c r="AD279" s="53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U279" s="19"/>
      <c r="AV279" s="55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 t="e">
        <f t="shared" si="270"/>
        <v>#DIV/0!</v>
      </c>
    </row>
    <row r="280" spans="1:64" s="6" customFormat="1">
      <c r="A280" s="42" t="s">
        <v>26</v>
      </c>
      <c r="B280" s="33">
        <f t="shared" ref="B280:N281" si="301">B223</f>
        <v>0</v>
      </c>
      <c r="C280" s="45">
        <f t="shared" si="301"/>
        <v>0</v>
      </c>
      <c r="D280" s="45">
        <f t="shared" si="301"/>
        <v>0</v>
      </c>
      <c r="E280" s="45">
        <f t="shared" si="301"/>
        <v>0</v>
      </c>
      <c r="F280" s="45">
        <f t="shared" si="301"/>
        <v>0</v>
      </c>
      <c r="G280" s="45" t="e">
        <f t="shared" si="301"/>
        <v>#DIV/0!</v>
      </c>
      <c r="H280" s="45" t="e">
        <f t="shared" si="301"/>
        <v>#DIV/0!</v>
      </c>
      <c r="I280" s="45" t="e">
        <f t="shared" si="301"/>
        <v>#DIV/0!</v>
      </c>
      <c r="J280" s="45" t="e">
        <f t="shared" si="301"/>
        <v>#DIV/0!</v>
      </c>
      <c r="K280" s="45" t="e">
        <f t="shared" si="301"/>
        <v>#DIV/0!</v>
      </c>
      <c r="L280" s="45" t="e">
        <f t="shared" si="301"/>
        <v>#DIV/0!</v>
      </c>
      <c r="M280" s="45" t="e">
        <f t="shared" si="301"/>
        <v>#DIV/0!</v>
      </c>
      <c r="N280" s="45" t="e">
        <f t="shared" si="301"/>
        <v>#DIV/0!</v>
      </c>
      <c r="O280" s="45" t="e">
        <f>O223</f>
        <v>#DIV/0!</v>
      </c>
      <c r="P280" s="45" t="e">
        <f>P223</f>
        <v>#DIV/0!</v>
      </c>
      <c r="Q280" s="45" t="e">
        <f t="shared" ref="Q280:Y280" si="302">Q223</f>
        <v>#DIV/0!</v>
      </c>
      <c r="R280" s="45" t="e">
        <f t="shared" si="302"/>
        <v>#DIV/0!</v>
      </c>
      <c r="S280" s="45" t="e">
        <f t="shared" si="302"/>
        <v>#DIV/0!</v>
      </c>
      <c r="T280" s="45" t="e">
        <f t="shared" si="302"/>
        <v>#DIV/0!</v>
      </c>
      <c r="U280" s="45" t="e">
        <f t="shared" si="302"/>
        <v>#DIV/0!</v>
      </c>
      <c r="V280" s="45" t="e">
        <f t="shared" si="302"/>
        <v>#DIV/0!</v>
      </c>
      <c r="W280" s="45" t="e">
        <f t="shared" si="302"/>
        <v>#DIV/0!</v>
      </c>
      <c r="X280" s="45" t="e">
        <f t="shared" si="302"/>
        <v>#DIV/0!</v>
      </c>
      <c r="Y280" s="45" t="e">
        <f t="shared" si="302"/>
        <v>#DIV/0!</v>
      </c>
      <c r="Z280" s="53"/>
      <c r="AA280" s="53"/>
      <c r="AB280" s="53"/>
      <c r="AC280" s="53"/>
      <c r="AD280" s="53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U280" s="19"/>
      <c r="AV280" s="55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 t="e">
        <f t="shared" si="270"/>
        <v>#DIV/0!</v>
      </c>
    </row>
    <row r="281" spans="1:64" s="6" customFormat="1">
      <c r="A281" s="42" t="s">
        <v>47</v>
      </c>
      <c r="B281" s="33">
        <f t="shared" si="301"/>
        <v>0</v>
      </c>
      <c r="C281" s="45">
        <f t="shared" si="301"/>
        <v>0</v>
      </c>
      <c r="D281" s="45">
        <f t="shared" si="301"/>
        <v>0</v>
      </c>
      <c r="E281" s="45">
        <f t="shared" si="301"/>
        <v>0</v>
      </c>
      <c r="F281" s="45">
        <f t="shared" si="301"/>
        <v>0</v>
      </c>
      <c r="G281" s="45" t="e">
        <f t="shared" si="301"/>
        <v>#DIV/0!</v>
      </c>
      <c r="H281" s="45" t="e">
        <f t="shared" si="301"/>
        <v>#DIV/0!</v>
      </c>
      <c r="I281" s="45" t="e">
        <f t="shared" si="301"/>
        <v>#DIV/0!</v>
      </c>
      <c r="J281" s="45" t="e">
        <f t="shared" si="301"/>
        <v>#DIV/0!</v>
      </c>
      <c r="K281" s="45" t="e">
        <f t="shared" si="301"/>
        <v>#DIV/0!</v>
      </c>
      <c r="L281" s="45" t="e">
        <f t="shared" si="301"/>
        <v>#DIV/0!</v>
      </c>
      <c r="M281" s="45" t="e">
        <f t="shared" si="301"/>
        <v>#DIV/0!</v>
      </c>
      <c r="N281" s="45" t="e">
        <f t="shared" si="301"/>
        <v>#DIV/0!</v>
      </c>
      <c r="O281" s="45" t="e">
        <f>O224</f>
        <v>#DIV/0!</v>
      </c>
      <c r="P281" s="45" t="e">
        <f>P224</f>
        <v>#DIV/0!</v>
      </c>
      <c r="Q281" s="45" t="e">
        <f t="shared" ref="Q281:Y281" si="303">Q224</f>
        <v>#DIV/0!</v>
      </c>
      <c r="R281" s="45" t="e">
        <f t="shared" si="303"/>
        <v>#DIV/0!</v>
      </c>
      <c r="S281" s="45" t="e">
        <f t="shared" si="303"/>
        <v>#DIV/0!</v>
      </c>
      <c r="T281" s="45" t="e">
        <f t="shared" si="303"/>
        <v>#DIV/0!</v>
      </c>
      <c r="U281" s="45" t="e">
        <f t="shared" si="303"/>
        <v>#DIV/0!</v>
      </c>
      <c r="V281" s="45" t="e">
        <f t="shared" si="303"/>
        <v>#DIV/0!</v>
      </c>
      <c r="W281" s="45" t="e">
        <f t="shared" si="303"/>
        <v>#DIV/0!</v>
      </c>
      <c r="X281" s="45" t="e">
        <f t="shared" si="303"/>
        <v>#DIV/0!</v>
      </c>
      <c r="Y281" s="45" t="e">
        <f t="shared" si="303"/>
        <v>#DIV/0!</v>
      </c>
      <c r="Z281" s="53"/>
      <c r="AA281" s="53"/>
      <c r="AB281" s="53"/>
      <c r="AC281" s="53"/>
      <c r="AD281" s="53"/>
      <c r="AU281" s="19"/>
      <c r="AV281" s="55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 t="e">
        <f t="shared" si="270"/>
        <v>#DIV/0!</v>
      </c>
    </row>
    <row r="282" spans="1:64" s="6" customFormat="1">
      <c r="A282" s="49" t="s">
        <v>82</v>
      </c>
      <c r="B282" s="33">
        <f>SUM(B265:B281)</f>
        <v>6.0000889199459442</v>
      </c>
      <c r="C282" s="45">
        <f>SUM(C265:C281)</f>
        <v>6</v>
      </c>
      <c r="D282" s="74">
        <f t="shared" ref="D282:P282" si="304">SUM(D265:D281)</f>
        <v>6</v>
      </c>
      <c r="E282" s="45">
        <f>SUM(E265:E281)</f>
        <v>6</v>
      </c>
      <c r="F282" s="45">
        <f t="shared" si="304"/>
        <v>6.0002074098755216</v>
      </c>
      <c r="G282" s="45" t="e">
        <f t="shared" si="304"/>
        <v>#DIV/0!</v>
      </c>
      <c r="H282" s="45" t="e">
        <f t="shared" si="304"/>
        <v>#DIV/0!</v>
      </c>
      <c r="I282" s="45" t="e">
        <f t="shared" si="304"/>
        <v>#DIV/0!</v>
      </c>
      <c r="J282" s="45" t="e">
        <f t="shared" si="304"/>
        <v>#DIV/0!</v>
      </c>
      <c r="K282" s="45" t="e">
        <f t="shared" si="304"/>
        <v>#DIV/0!</v>
      </c>
      <c r="L282" s="45" t="e">
        <f t="shared" si="304"/>
        <v>#DIV/0!</v>
      </c>
      <c r="M282" s="45" t="e">
        <f t="shared" si="304"/>
        <v>#DIV/0!</v>
      </c>
      <c r="N282" s="45" t="e">
        <f t="shared" si="304"/>
        <v>#DIV/0!</v>
      </c>
      <c r="O282" s="45" t="e">
        <f t="shared" si="304"/>
        <v>#DIV/0!</v>
      </c>
      <c r="P282" s="45" t="e">
        <f t="shared" si="304"/>
        <v>#DIV/0!</v>
      </c>
      <c r="Q282" s="45" t="e">
        <f t="shared" ref="Q282:Y282" si="305">SUM(Q265:Q281)</f>
        <v>#DIV/0!</v>
      </c>
      <c r="R282" s="45" t="e">
        <f t="shared" si="305"/>
        <v>#DIV/0!</v>
      </c>
      <c r="S282" s="45" t="e">
        <f t="shared" si="305"/>
        <v>#DIV/0!</v>
      </c>
      <c r="T282" s="45" t="e">
        <f t="shared" si="305"/>
        <v>#DIV/0!</v>
      </c>
      <c r="U282" s="45" t="e">
        <f t="shared" si="305"/>
        <v>#DIV/0!</v>
      </c>
      <c r="V282" s="45" t="e">
        <f t="shared" si="305"/>
        <v>#DIV/0!</v>
      </c>
      <c r="W282" s="45" t="e">
        <f t="shared" si="305"/>
        <v>#DIV/0!</v>
      </c>
      <c r="X282" s="45" t="e">
        <f t="shared" si="305"/>
        <v>#DIV/0!</v>
      </c>
      <c r="Y282" s="45" t="e">
        <f t="shared" si="305"/>
        <v>#DIV/0!</v>
      </c>
      <c r="Z282" s="53"/>
      <c r="AA282" s="53"/>
      <c r="AB282" s="53"/>
      <c r="AC282" s="53"/>
      <c r="AD282" s="53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U282" s="19"/>
      <c r="AV282" s="55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 t="e">
        <f t="shared" si="270"/>
        <v>#DIV/0!</v>
      </c>
    </row>
    <row r="283" spans="1:64" s="6" customFormat="1">
      <c r="A283" s="42" t="s">
        <v>72</v>
      </c>
      <c r="B283" s="33">
        <f t="shared" ref="B283:N283" si="306">+B258-B231/2-B253/2-B254/2</f>
        <v>9.9999999999999982</v>
      </c>
      <c r="C283" s="45">
        <f t="shared" si="306"/>
        <v>10</v>
      </c>
      <c r="D283" s="45">
        <f t="shared" si="306"/>
        <v>10.000000000000002</v>
      </c>
      <c r="E283" s="45">
        <f t="shared" si="306"/>
        <v>10</v>
      </c>
      <c r="F283" s="45">
        <f t="shared" si="306"/>
        <v>10</v>
      </c>
      <c r="G283" s="45" t="e">
        <f t="shared" si="306"/>
        <v>#DIV/0!</v>
      </c>
      <c r="H283" s="45" t="e">
        <f t="shared" si="306"/>
        <v>#DIV/0!</v>
      </c>
      <c r="I283" s="45" t="e">
        <f t="shared" si="306"/>
        <v>#DIV/0!</v>
      </c>
      <c r="J283" s="45" t="e">
        <f t="shared" si="306"/>
        <v>#DIV/0!</v>
      </c>
      <c r="K283" s="45" t="e">
        <f t="shared" si="306"/>
        <v>#DIV/0!</v>
      </c>
      <c r="L283" s="45" t="e">
        <f t="shared" si="306"/>
        <v>#DIV/0!</v>
      </c>
      <c r="M283" s="45" t="e">
        <f t="shared" si="306"/>
        <v>#DIV/0!</v>
      </c>
      <c r="N283" s="45" t="e">
        <f t="shared" si="306"/>
        <v>#DIV/0!</v>
      </c>
      <c r="O283" s="45" t="e">
        <f>+O258-O231/2-O253/2-O254/2</f>
        <v>#DIV/0!</v>
      </c>
      <c r="P283" s="45" t="e">
        <f>+P258-P231/2-P253/2-P254/2</f>
        <v>#DIV/0!</v>
      </c>
      <c r="Q283" s="45" t="e">
        <f t="shared" ref="Q283:Y283" si="307">+Q258-Q231/2-Q253/2-Q254/2</f>
        <v>#DIV/0!</v>
      </c>
      <c r="R283" s="45" t="e">
        <f t="shared" si="307"/>
        <v>#DIV/0!</v>
      </c>
      <c r="S283" s="45" t="e">
        <f t="shared" si="307"/>
        <v>#DIV/0!</v>
      </c>
      <c r="T283" s="45" t="e">
        <f t="shared" si="307"/>
        <v>#DIV/0!</v>
      </c>
      <c r="U283" s="45" t="e">
        <f t="shared" si="307"/>
        <v>#DIV/0!</v>
      </c>
      <c r="V283" s="45" t="e">
        <f t="shared" si="307"/>
        <v>#DIV/0!</v>
      </c>
      <c r="W283" s="45" t="e">
        <f t="shared" si="307"/>
        <v>#DIV/0!</v>
      </c>
      <c r="X283" s="45" t="e">
        <f t="shared" si="307"/>
        <v>#DIV/0!</v>
      </c>
      <c r="Y283" s="45" t="e">
        <f t="shared" si="307"/>
        <v>#DIV/0!</v>
      </c>
      <c r="Z283" s="53"/>
      <c r="AA283" s="53"/>
      <c r="AB283" s="53"/>
      <c r="AC283" s="53"/>
      <c r="AD283" s="53"/>
      <c r="AU283" s="19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 t="e">
        <f t="shared" si="270"/>
        <v>#DIV/0!</v>
      </c>
    </row>
    <row r="284" spans="1:64" s="6" customFormat="1">
      <c r="A284" s="42" t="s">
        <v>46</v>
      </c>
      <c r="B284" s="33">
        <f t="shared" ref="B284:N284" si="308">B231</f>
        <v>8</v>
      </c>
      <c r="C284" s="45">
        <f t="shared" si="308"/>
        <v>8</v>
      </c>
      <c r="D284" s="45">
        <f t="shared" si="308"/>
        <v>8</v>
      </c>
      <c r="E284" s="45">
        <f t="shared" si="308"/>
        <v>8</v>
      </c>
      <c r="F284" s="45">
        <f t="shared" si="308"/>
        <v>8</v>
      </c>
      <c r="G284" s="45" t="e">
        <f t="shared" si="308"/>
        <v>#DIV/0!</v>
      </c>
      <c r="H284" s="45" t="e">
        <f t="shared" si="308"/>
        <v>#DIV/0!</v>
      </c>
      <c r="I284" s="45" t="e">
        <f t="shared" si="308"/>
        <v>#DIV/0!</v>
      </c>
      <c r="J284" s="45" t="e">
        <f t="shared" si="308"/>
        <v>#DIV/0!</v>
      </c>
      <c r="K284" s="45" t="e">
        <f t="shared" si="308"/>
        <v>#DIV/0!</v>
      </c>
      <c r="L284" s="45" t="e">
        <f t="shared" si="308"/>
        <v>#DIV/0!</v>
      </c>
      <c r="M284" s="45" t="e">
        <f t="shared" si="308"/>
        <v>#DIV/0!</v>
      </c>
      <c r="N284" s="45" t="e">
        <f t="shared" si="308"/>
        <v>#DIV/0!</v>
      </c>
      <c r="O284" s="45" t="e">
        <f>O231</f>
        <v>#DIV/0!</v>
      </c>
      <c r="P284" s="45" t="e">
        <f>P231</f>
        <v>#DIV/0!</v>
      </c>
      <c r="Q284" s="45" t="e">
        <f t="shared" ref="Q284:Y284" si="309">Q231</f>
        <v>#DIV/0!</v>
      </c>
      <c r="R284" s="45" t="e">
        <f t="shared" si="309"/>
        <v>#DIV/0!</v>
      </c>
      <c r="S284" s="45" t="e">
        <f t="shared" si="309"/>
        <v>#DIV/0!</v>
      </c>
      <c r="T284" s="45" t="e">
        <f t="shared" si="309"/>
        <v>#DIV/0!</v>
      </c>
      <c r="U284" s="45" t="e">
        <f t="shared" si="309"/>
        <v>#DIV/0!</v>
      </c>
      <c r="V284" s="45" t="e">
        <f t="shared" si="309"/>
        <v>#DIV/0!</v>
      </c>
      <c r="W284" s="45" t="e">
        <f t="shared" si="309"/>
        <v>#DIV/0!</v>
      </c>
      <c r="X284" s="45" t="e">
        <f t="shared" si="309"/>
        <v>#DIV/0!</v>
      </c>
      <c r="Y284" s="45" t="e">
        <f t="shared" si="309"/>
        <v>#DIV/0!</v>
      </c>
      <c r="Z284" s="53"/>
      <c r="AA284" s="53"/>
      <c r="AB284" s="53"/>
      <c r="AC284" s="53"/>
      <c r="AD284" s="53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U284" s="19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 t="e">
        <f t="shared" si="270"/>
        <v>#DIV/0!</v>
      </c>
    </row>
    <row r="285" spans="1:64" s="6" customFormat="1">
      <c r="A285" s="42" t="s">
        <v>10</v>
      </c>
      <c r="B285" s="33">
        <f t="shared" ref="B285:N286" si="310">B253</f>
        <v>0</v>
      </c>
      <c r="C285" s="45">
        <f t="shared" si="310"/>
        <v>0</v>
      </c>
      <c r="D285" s="45">
        <f t="shared" si="310"/>
        <v>0</v>
      </c>
      <c r="E285" s="45">
        <f t="shared" si="310"/>
        <v>0</v>
      </c>
      <c r="F285" s="45">
        <f t="shared" si="310"/>
        <v>0</v>
      </c>
      <c r="G285" s="45" t="e">
        <f t="shared" si="310"/>
        <v>#DIV/0!</v>
      </c>
      <c r="H285" s="45" t="e">
        <f t="shared" si="310"/>
        <v>#DIV/0!</v>
      </c>
      <c r="I285" s="45" t="e">
        <f t="shared" si="310"/>
        <v>#DIV/0!</v>
      </c>
      <c r="J285" s="45" t="e">
        <f t="shared" si="310"/>
        <v>#DIV/0!</v>
      </c>
      <c r="K285" s="45" t="e">
        <f t="shared" si="310"/>
        <v>#DIV/0!</v>
      </c>
      <c r="L285" s="45" t="e">
        <f t="shared" si="310"/>
        <v>#DIV/0!</v>
      </c>
      <c r="M285" s="45" t="e">
        <f t="shared" si="310"/>
        <v>#DIV/0!</v>
      </c>
      <c r="N285" s="45" t="e">
        <f t="shared" si="310"/>
        <v>#DIV/0!</v>
      </c>
      <c r="O285" s="45" t="e">
        <f>O253</f>
        <v>#DIV/0!</v>
      </c>
      <c r="P285" s="45" t="e">
        <f>P253</f>
        <v>#DIV/0!</v>
      </c>
      <c r="Q285" s="45" t="e">
        <f t="shared" ref="Q285:Y285" si="311">Q253</f>
        <v>#DIV/0!</v>
      </c>
      <c r="R285" s="45" t="e">
        <f t="shared" si="311"/>
        <v>#DIV/0!</v>
      </c>
      <c r="S285" s="45" t="e">
        <f t="shared" si="311"/>
        <v>#DIV/0!</v>
      </c>
      <c r="T285" s="45" t="e">
        <f t="shared" si="311"/>
        <v>#DIV/0!</v>
      </c>
      <c r="U285" s="45" t="e">
        <f t="shared" si="311"/>
        <v>#DIV/0!</v>
      </c>
      <c r="V285" s="45" t="e">
        <f t="shared" si="311"/>
        <v>#DIV/0!</v>
      </c>
      <c r="W285" s="45" t="e">
        <f t="shared" si="311"/>
        <v>#DIV/0!</v>
      </c>
      <c r="X285" s="45" t="e">
        <f t="shared" si="311"/>
        <v>#DIV/0!</v>
      </c>
      <c r="Y285" s="45" t="e">
        <f t="shared" si="311"/>
        <v>#DIV/0!</v>
      </c>
      <c r="Z285" s="53"/>
      <c r="AA285" s="53"/>
      <c r="AB285" s="53"/>
      <c r="AC285" s="53"/>
      <c r="AD285" s="53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U285" s="19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 t="e">
        <f t="shared" si="270"/>
        <v>#DIV/0!</v>
      </c>
    </row>
    <row r="286" spans="1:64">
      <c r="A286" s="5" t="s">
        <v>6</v>
      </c>
      <c r="B286" s="33">
        <f t="shared" si="310"/>
        <v>0</v>
      </c>
      <c r="C286" s="20">
        <f t="shared" si="310"/>
        <v>0</v>
      </c>
      <c r="D286" s="20">
        <f t="shared" si="310"/>
        <v>0</v>
      </c>
      <c r="E286" s="20">
        <f t="shared" si="310"/>
        <v>0</v>
      </c>
      <c r="F286" s="20">
        <f t="shared" si="310"/>
        <v>0</v>
      </c>
      <c r="G286" s="20" t="e">
        <f t="shared" si="310"/>
        <v>#DIV/0!</v>
      </c>
      <c r="H286" s="20" t="e">
        <f t="shared" si="310"/>
        <v>#DIV/0!</v>
      </c>
      <c r="I286" s="20" t="e">
        <f t="shared" si="310"/>
        <v>#DIV/0!</v>
      </c>
      <c r="J286" s="20" t="e">
        <f t="shared" si="310"/>
        <v>#DIV/0!</v>
      </c>
      <c r="K286" s="20" t="e">
        <f t="shared" si="310"/>
        <v>#DIV/0!</v>
      </c>
      <c r="L286" s="20" t="e">
        <f t="shared" si="310"/>
        <v>#DIV/0!</v>
      </c>
      <c r="M286" s="20" t="e">
        <f t="shared" si="310"/>
        <v>#DIV/0!</v>
      </c>
      <c r="N286" s="20" t="e">
        <f t="shared" si="310"/>
        <v>#DIV/0!</v>
      </c>
      <c r="O286" s="20" t="e">
        <f>O254</f>
        <v>#DIV/0!</v>
      </c>
      <c r="P286" s="20" t="e">
        <f>P254</f>
        <v>#DIV/0!</v>
      </c>
      <c r="Q286" s="20" t="e">
        <f t="shared" ref="Q286:Y286" si="312">Q254</f>
        <v>#DIV/0!</v>
      </c>
      <c r="R286" s="20" t="e">
        <f t="shared" si="312"/>
        <v>#DIV/0!</v>
      </c>
      <c r="S286" s="20" t="e">
        <f t="shared" si="312"/>
        <v>#DIV/0!</v>
      </c>
      <c r="T286" s="20" t="e">
        <f t="shared" si="312"/>
        <v>#DIV/0!</v>
      </c>
      <c r="U286" s="20" t="e">
        <f t="shared" si="312"/>
        <v>#DIV/0!</v>
      </c>
      <c r="V286" s="20" t="e">
        <f t="shared" si="312"/>
        <v>#DIV/0!</v>
      </c>
      <c r="W286" s="20" t="e">
        <f t="shared" si="312"/>
        <v>#DIV/0!</v>
      </c>
      <c r="X286" s="20" t="e">
        <f t="shared" si="312"/>
        <v>#DIV/0!</v>
      </c>
      <c r="Y286" s="20" t="e">
        <f t="shared" si="312"/>
        <v>#DIV/0!</v>
      </c>
      <c r="Z286" s="19"/>
      <c r="AA286" s="19"/>
      <c r="AB286" s="19"/>
      <c r="AC286" s="19"/>
      <c r="AD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U286" s="19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 t="e">
        <f t="shared" si="270"/>
        <v>#DIV/0!</v>
      </c>
    </row>
    <row r="287" spans="1:64">
      <c r="C287" s="19"/>
    </row>
    <row r="288" spans="1:64">
      <c r="A288" s="35" t="s">
        <v>95</v>
      </c>
    </row>
    <row r="289" spans="1:25">
      <c r="B289" s="28" t="s">
        <v>42</v>
      </c>
      <c r="C289" s="16" t="s">
        <v>42</v>
      </c>
      <c r="D289" s="16" t="s">
        <v>42</v>
      </c>
      <c r="E289" s="16" t="s">
        <v>42</v>
      </c>
      <c r="F289" s="16" t="s">
        <v>42</v>
      </c>
      <c r="G289" s="16" t="s">
        <v>42</v>
      </c>
      <c r="H289" s="16" t="s">
        <v>42</v>
      </c>
      <c r="I289" s="16" t="s">
        <v>42</v>
      </c>
      <c r="J289" s="16" t="s">
        <v>42</v>
      </c>
      <c r="K289" s="16" t="s">
        <v>42</v>
      </c>
      <c r="L289" s="16" t="s">
        <v>42</v>
      </c>
      <c r="M289" s="16" t="s">
        <v>42</v>
      </c>
      <c r="N289" s="16" t="s">
        <v>42</v>
      </c>
      <c r="O289" s="16" t="s">
        <v>42</v>
      </c>
      <c r="P289" s="16" t="s">
        <v>42</v>
      </c>
      <c r="Q289" s="16" t="s">
        <v>42</v>
      </c>
      <c r="R289" s="16" t="s">
        <v>42</v>
      </c>
      <c r="S289" s="16" t="s">
        <v>42</v>
      </c>
      <c r="T289" s="16" t="s">
        <v>42</v>
      </c>
      <c r="U289" s="16" t="s">
        <v>42</v>
      </c>
      <c r="V289" s="16" t="s">
        <v>42</v>
      </c>
      <c r="W289" s="16" t="s">
        <v>42</v>
      </c>
      <c r="X289" s="16" t="s">
        <v>42</v>
      </c>
      <c r="Y289" s="16" t="s">
        <v>42</v>
      </c>
    </row>
    <row r="290" spans="1:25">
      <c r="A290" s="44" t="s">
        <v>29</v>
      </c>
      <c r="B290" s="26">
        <f t="shared" ref="B290:P293" si="313">B4</f>
        <v>32.43</v>
      </c>
      <c r="C290" s="10">
        <f t="shared" si="313"/>
        <v>25.26</v>
      </c>
      <c r="D290" s="10">
        <f t="shared" si="313"/>
        <v>28.4</v>
      </c>
      <c r="E290" s="10">
        <f t="shared" si="313"/>
        <v>24.28</v>
      </c>
      <c r="F290" s="10">
        <f t="shared" si="313"/>
        <v>30.83</v>
      </c>
      <c r="G290" s="10">
        <f t="shared" si="313"/>
        <v>0</v>
      </c>
      <c r="H290" s="10">
        <f t="shared" si="313"/>
        <v>0</v>
      </c>
      <c r="I290" s="10">
        <f t="shared" si="313"/>
        <v>0</v>
      </c>
      <c r="J290" s="10">
        <f t="shared" si="313"/>
        <v>0</v>
      </c>
      <c r="K290" s="10">
        <f t="shared" si="313"/>
        <v>0</v>
      </c>
      <c r="L290" s="10">
        <f t="shared" si="313"/>
        <v>0</v>
      </c>
      <c r="M290" s="10">
        <f t="shared" si="313"/>
        <v>0</v>
      </c>
      <c r="N290" s="10">
        <f t="shared" si="313"/>
        <v>0</v>
      </c>
      <c r="O290" s="10">
        <f t="shared" si="313"/>
        <v>0</v>
      </c>
      <c r="P290" s="10">
        <f t="shared" si="313"/>
        <v>0</v>
      </c>
      <c r="Q290" s="10">
        <f t="shared" ref="Q290:Y290" si="314">Q4</f>
        <v>0</v>
      </c>
      <c r="R290" s="10">
        <f t="shared" si="314"/>
        <v>0</v>
      </c>
      <c r="S290" s="10">
        <f t="shared" si="314"/>
        <v>0</v>
      </c>
      <c r="T290" s="10">
        <f t="shared" si="314"/>
        <v>0</v>
      </c>
      <c r="U290" s="10">
        <f t="shared" si="314"/>
        <v>0</v>
      </c>
      <c r="V290" s="10">
        <f t="shared" si="314"/>
        <v>0</v>
      </c>
      <c r="W290" s="10">
        <f t="shared" si="314"/>
        <v>0</v>
      </c>
      <c r="X290" s="10">
        <f t="shared" si="314"/>
        <v>0</v>
      </c>
      <c r="Y290" s="10">
        <f t="shared" si="314"/>
        <v>0</v>
      </c>
    </row>
    <row r="291" spans="1:25">
      <c r="A291" s="44" t="s">
        <v>31</v>
      </c>
      <c r="B291" s="26">
        <f t="shared" si="313"/>
        <v>0</v>
      </c>
      <c r="C291" s="10">
        <f t="shared" si="313"/>
        <v>0</v>
      </c>
      <c r="D291" s="10">
        <f t="shared" si="313"/>
        <v>0</v>
      </c>
      <c r="E291" s="10">
        <f t="shared" si="313"/>
        <v>0</v>
      </c>
      <c r="F291" s="10">
        <f t="shared" si="313"/>
        <v>0</v>
      </c>
      <c r="G291" s="10">
        <f t="shared" si="313"/>
        <v>0</v>
      </c>
      <c r="H291" s="10">
        <f t="shared" si="313"/>
        <v>0</v>
      </c>
      <c r="I291" s="10">
        <f t="shared" si="313"/>
        <v>0</v>
      </c>
      <c r="J291" s="10">
        <f t="shared" si="313"/>
        <v>0</v>
      </c>
      <c r="K291" s="10">
        <f t="shared" si="313"/>
        <v>0</v>
      </c>
      <c r="L291" s="10">
        <f t="shared" si="313"/>
        <v>0</v>
      </c>
      <c r="M291" s="10">
        <f t="shared" si="313"/>
        <v>0</v>
      </c>
      <c r="N291" s="10">
        <f t="shared" si="313"/>
        <v>0</v>
      </c>
      <c r="O291" s="10">
        <f t="shared" si="313"/>
        <v>0</v>
      </c>
      <c r="P291" s="10">
        <f t="shared" si="313"/>
        <v>0</v>
      </c>
      <c r="Q291" s="10">
        <f t="shared" ref="Q291:Y291" si="315">Q5</f>
        <v>0</v>
      </c>
      <c r="R291" s="10">
        <f t="shared" si="315"/>
        <v>0</v>
      </c>
      <c r="S291" s="10">
        <f t="shared" si="315"/>
        <v>0</v>
      </c>
      <c r="T291" s="10">
        <f t="shared" si="315"/>
        <v>0</v>
      </c>
      <c r="U291" s="10">
        <f t="shared" si="315"/>
        <v>0</v>
      </c>
      <c r="V291" s="10">
        <f t="shared" si="315"/>
        <v>0</v>
      </c>
      <c r="W291" s="10">
        <f t="shared" si="315"/>
        <v>0</v>
      </c>
      <c r="X291" s="10">
        <f t="shared" si="315"/>
        <v>0</v>
      </c>
      <c r="Y291" s="10">
        <f t="shared" si="315"/>
        <v>0</v>
      </c>
    </row>
    <row r="292" spans="1:25">
      <c r="A292" s="44" t="s">
        <v>1</v>
      </c>
      <c r="B292" s="26">
        <f t="shared" si="313"/>
        <v>18.350000000000001</v>
      </c>
      <c r="C292" s="10">
        <f t="shared" si="313"/>
        <v>14.29</v>
      </c>
      <c r="D292" s="10">
        <f t="shared" si="313"/>
        <v>16.07</v>
      </c>
      <c r="E292" s="10">
        <f t="shared" si="313"/>
        <v>6.87</v>
      </c>
      <c r="F292" s="10">
        <f t="shared" si="313"/>
        <v>8.7200000000000006</v>
      </c>
      <c r="G292" s="10">
        <f t="shared" si="313"/>
        <v>0</v>
      </c>
      <c r="H292" s="10">
        <f t="shared" si="313"/>
        <v>0</v>
      </c>
      <c r="I292" s="10">
        <f t="shared" si="313"/>
        <v>0</v>
      </c>
      <c r="J292" s="10">
        <f t="shared" si="313"/>
        <v>0</v>
      </c>
      <c r="K292" s="10">
        <f t="shared" si="313"/>
        <v>0</v>
      </c>
      <c r="L292" s="10">
        <f t="shared" si="313"/>
        <v>0</v>
      </c>
      <c r="M292" s="10">
        <f t="shared" si="313"/>
        <v>0</v>
      </c>
      <c r="N292" s="10">
        <f t="shared" si="313"/>
        <v>0</v>
      </c>
      <c r="O292" s="10">
        <f t="shared" si="313"/>
        <v>0</v>
      </c>
      <c r="P292" s="10">
        <f t="shared" si="313"/>
        <v>0</v>
      </c>
      <c r="Q292" s="10">
        <f t="shared" ref="Q292:Y292" si="316">Q6</f>
        <v>0</v>
      </c>
      <c r="R292" s="10">
        <f t="shared" si="316"/>
        <v>0</v>
      </c>
      <c r="S292" s="10">
        <f t="shared" si="316"/>
        <v>0</v>
      </c>
      <c r="T292" s="10">
        <f t="shared" si="316"/>
        <v>0</v>
      </c>
      <c r="U292" s="10">
        <f t="shared" si="316"/>
        <v>0</v>
      </c>
      <c r="V292" s="10">
        <f t="shared" si="316"/>
        <v>0</v>
      </c>
      <c r="W292" s="10">
        <f t="shared" si="316"/>
        <v>0</v>
      </c>
      <c r="X292" s="10">
        <f t="shared" si="316"/>
        <v>0</v>
      </c>
      <c r="Y292" s="10">
        <f t="shared" si="316"/>
        <v>0</v>
      </c>
    </row>
    <row r="293" spans="1:25">
      <c r="A293" s="44" t="s">
        <v>100</v>
      </c>
      <c r="B293" s="26">
        <f t="shared" si="313"/>
        <v>0</v>
      </c>
      <c r="C293" s="43">
        <f t="shared" si="313"/>
        <v>0</v>
      </c>
      <c r="D293" s="43">
        <f t="shared" si="313"/>
        <v>0</v>
      </c>
      <c r="E293" s="43">
        <f t="shared" si="313"/>
        <v>0</v>
      </c>
      <c r="F293" s="43">
        <f t="shared" si="313"/>
        <v>0</v>
      </c>
      <c r="G293" s="43">
        <f t="shared" si="313"/>
        <v>0</v>
      </c>
      <c r="H293" s="43">
        <f t="shared" si="313"/>
        <v>0</v>
      </c>
      <c r="I293" s="43">
        <f t="shared" si="313"/>
        <v>0</v>
      </c>
      <c r="J293" s="43">
        <f t="shared" si="313"/>
        <v>0</v>
      </c>
      <c r="K293" s="43">
        <f t="shared" si="313"/>
        <v>0</v>
      </c>
      <c r="L293" s="43">
        <f t="shared" si="313"/>
        <v>0</v>
      </c>
      <c r="M293" s="43">
        <f t="shared" si="313"/>
        <v>0</v>
      </c>
      <c r="N293" s="43">
        <f t="shared" si="313"/>
        <v>0</v>
      </c>
      <c r="O293" s="43">
        <f t="shared" si="313"/>
        <v>0</v>
      </c>
      <c r="P293" s="43">
        <f t="shared" si="313"/>
        <v>0</v>
      </c>
      <c r="Q293" s="43">
        <f t="shared" ref="Q293:Y293" si="317">Q7</f>
        <v>0</v>
      </c>
      <c r="R293" s="43">
        <f t="shared" si="317"/>
        <v>0</v>
      </c>
      <c r="S293" s="43">
        <f t="shared" si="317"/>
        <v>0</v>
      </c>
      <c r="T293" s="43">
        <f t="shared" si="317"/>
        <v>0</v>
      </c>
      <c r="U293" s="43">
        <f t="shared" si="317"/>
        <v>0</v>
      </c>
      <c r="V293" s="43">
        <f t="shared" si="317"/>
        <v>0</v>
      </c>
      <c r="W293" s="43">
        <f t="shared" si="317"/>
        <v>0</v>
      </c>
      <c r="X293" s="43">
        <f t="shared" si="317"/>
        <v>0</v>
      </c>
      <c r="Y293" s="43">
        <f t="shared" si="317"/>
        <v>0</v>
      </c>
    </row>
    <row r="294" spans="1:25">
      <c r="A294" s="44" t="s">
        <v>14</v>
      </c>
      <c r="B294" s="21">
        <f>IF(B9&gt;0,B8,IF(B162+B163&gt;0,ROUND((B162/(B162+B163))*B8,2),0))</f>
        <v>0</v>
      </c>
      <c r="C294" s="21">
        <f>IF(C9&gt;0,C8,IF(C162+C163&gt;0,ROUND((C162/(C162+C163))*C8,2),0))</f>
        <v>50.34</v>
      </c>
      <c r="D294" s="21">
        <f t="shared" ref="D294:P294" si="318">IF(D9&gt;0,D8,IF(D162+D163&gt;0,ROUND((D162/(D162+D163))*D8,2),0))</f>
        <v>28.29</v>
      </c>
      <c r="E294" s="21">
        <f t="shared" si="318"/>
        <v>48.39</v>
      </c>
      <c r="F294" s="21">
        <f t="shared" si="318"/>
        <v>0</v>
      </c>
      <c r="G294" s="21" t="e">
        <f t="shared" si="318"/>
        <v>#DIV/0!</v>
      </c>
      <c r="H294" s="21" t="e">
        <f t="shared" si="318"/>
        <v>#DIV/0!</v>
      </c>
      <c r="I294" s="21" t="e">
        <f t="shared" si="318"/>
        <v>#DIV/0!</v>
      </c>
      <c r="J294" s="21" t="e">
        <f t="shared" si="318"/>
        <v>#DIV/0!</v>
      </c>
      <c r="K294" s="21" t="e">
        <f t="shared" si="318"/>
        <v>#DIV/0!</v>
      </c>
      <c r="L294" s="21" t="e">
        <f t="shared" si="318"/>
        <v>#DIV/0!</v>
      </c>
      <c r="M294" s="21" t="e">
        <f t="shared" si="318"/>
        <v>#DIV/0!</v>
      </c>
      <c r="N294" s="21" t="e">
        <f t="shared" si="318"/>
        <v>#DIV/0!</v>
      </c>
      <c r="O294" s="21" t="e">
        <f t="shared" si="318"/>
        <v>#DIV/0!</v>
      </c>
      <c r="P294" s="21" t="e">
        <f t="shared" si="318"/>
        <v>#DIV/0!</v>
      </c>
      <c r="Q294" s="21" t="e">
        <f t="shared" ref="Q294:Y294" si="319">IF(Q9&gt;0,Q8,IF(Q162+Q163&gt;0,ROUND((Q162/(Q162+Q163))*Q8,2),0))</f>
        <v>#DIV/0!</v>
      </c>
      <c r="R294" s="21" t="e">
        <f t="shared" si="319"/>
        <v>#DIV/0!</v>
      </c>
      <c r="S294" s="21" t="e">
        <f t="shared" si="319"/>
        <v>#DIV/0!</v>
      </c>
      <c r="T294" s="21" t="e">
        <f t="shared" si="319"/>
        <v>#DIV/0!</v>
      </c>
      <c r="U294" s="21" t="e">
        <f t="shared" si="319"/>
        <v>#DIV/0!</v>
      </c>
      <c r="V294" s="21" t="e">
        <f t="shared" si="319"/>
        <v>#DIV/0!</v>
      </c>
      <c r="W294" s="21" t="e">
        <f t="shared" si="319"/>
        <v>#DIV/0!</v>
      </c>
      <c r="X294" s="21" t="e">
        <f t="shared" si="319"/>
        <v>#DIV/0!</v>
      </c>
      <c r="Y294" s="21" t="e">
        <f t="shared" si="319"/>
        <v>#DIV/0!</v>
      </c>
    </row>
    <row r="295" spans="1:25">
      <c r="A295" s="44" t="s">
        <v>12</v>
      </c>
      <c r="B295" s="34">
        <f t="shared" ref="B295:P295" si="320">IF(B9&gt;0,B9,ROUND((B8-B294)/(2*B34/B35),2))</f>
        <v>0</v>
      </c>
      <c r="C295" s="21">
        <f t="shared" si="320"/>
        <v>0.01</v>
      </c>
      <c r="D295" s="21">
        <f t="shared" si="320"/>
        <v>0.01</v>
      </c>
      <c r="E295" s="21">
        <f t="shared" si="320"/>
        <v>10.76</v>
      </c>
      <c r="F295" s="21">
        <f t="shared" si="320"/>
        <v>13.66</v>
      </c>
      <c r="G295" s="21" t="e">
        <f t="shared" si="320"/>
        <v>#DIV/0!</v>
      </c>
      <c r="H295" s="21" t="e">
        <f t="shared" si="320"/>
        <v>#DIV/0!</v>
      </c>
      <c r="I295" s="21" t="e">
        <f t="shared" si="320"/>
        <v>#DIV/0!</v>
      </c>
      <c r="J295" s="21" t="e">
        <f t="shared" si="320"/>
        <v>#DIV/0!</v>
      </c>
      <c r="K295" s="21" t="e">
        <f t="shared" si="320"/>
        <v>#DIV/0!</v>
      </c>
      <c r="L295" s="21" t="e">
        <f t="shared" si="320"/>
        <v>#DIV/0!</v>
      </c>
      <c r="M295" s="21" t="e">
        <f t="shared" si="320"/>
        <v>#DIV/0!</v>
      </c>
      <c r="N295" s="21" t="e">
        <f t="shared" si="320"/>
        <v>#DIV/0!</v>
      </c>
      <c r="O295" s="21" t="e">
        <f t="shared" si="320"/>
        <v>#DIV/0!</v>
      </c>
      <c r="P295" s="21" t="e">
        <f t="shared" si="320"/>
        <v>#DIV/0!</v>
      </c>
      <c r="Q295" s="21" t="e">
        <f t="shared" ref="Q295:Y295" si="321">IF(Q9&gt;0,Q9,ROUND((Q8-Q294)/(2*Q34/Q35),2))</f>
        <v>#DIV/0!</v>
      </c>
      <c r="R295" s="21" t="e">
        <f t="shared" si="321"/>
        <v>#DIV/0!</v>
      </c>
      <c r="S295" s="21" t="e">
        <f t="shared" si="321"/>
        <v>#DIV/0!</v>
      </c>
      <c r="T295" s="21" t="e">
        <f t="shared" si="321"/>
        <v>#DIV/0!</v>
      </c>
      <c r="U295" s="21" t="e">
        <f t="shared" si="321"/>
        <v>#DIV/0!</v>
      </c>
      <c r="V295" s="21" t="e">
        <f t="shared" si="321"/>
        <v>#DIV/0!</v>
      </c>
      <c r="W295" s="21" t="e">
        <f t="shared" si="321"/>
        <v>#DIV/0!</v>
      </c>
      <c r="X295" s="21" t="e">
        <f t="shared" si="321"/>
        <v>#DIV/0!</v>
      </c>
      <c r="Y295" s="21" t="e">
        <f t="shared" si="321"/>
        <v>#DIV/0!</v>
      </c>
    </row>
    <row r="296" spans="1:25">
      <c r="A296" s="46" t="s">
        <v>8</v>
      </c>
      <c r="B296" s="26">
        <f t="shared" ref="B296:P308" si="322">B10</f>
        <v>0</v>
      </c>
      <c r="C296" s="10">
        <f t="shared" si="322"/>
        <v>0</v>
      </c>
      <c r="D296" s="10">
        <f t="shared" si="322"/>
        <v>0</v>
      </c>
      <c r="E296" s="10">
        <f t="shared" si="322"/>
        <v>0</v>
      </c>
      <c r="F296" s="10">
        <f t="shared" si="322"/>
        <v>0</v>
      </c>
      <c r="G296" s="10">
        <f t="shared" si="322"/>
        <v>0</v>
      </c>
      <c r="H296" s="10">
        <f t="shared" si="322"/>
        <v>0</v>
      </c>
      <c r="I296" s="10">
        <f t="shared" si="322"/>
        <v>0</v>
      </c>
      <c r="J296" s="10">
        <f t="shared" si="322"/>
        <v>0</v>
      </c>
      <c r="K296" s="10">
        <f t="shared" si="322"/>
        <v>0</v>
      </c>
      <c r="L296" s="10">
        <f t="shared" si="322"/>
        <v>0</v>
      </c>
      <c r="M296" s="10">
        <f t="shared" si="322"/>
        <v>0</v>
      </c>
      <c r="N296" s="10">
        <f t="shared" si="322"/>
        <v>0</v>
      </c>
      <c r="O296" s="10">
        <f t="shared" si="322"/>
        <v>0</v>
      </c>
      <c r="P296" s="10">
        <f t="shared" si="322"/>
        <v>0</v>
      </c>
      <c r="Q296" s="10">
        <f t="shared" ref="Q296:Y296" si="323">Q10</f>
        <v>0</v>
      </c>
      <c r="R296" s="10">
        <f t="shared" si="323"/>
        <v>0</v>
      </c>
      <c r="S296" s="10">
        <f t="shared" si="323"/>
        <v>0</v>
      </c>
      <c r="T296" s="10">
        <f t="shared" si="323"/>
        <v>0</v>
      </c>
      <c r="U296" s="10">
        <f t="shared" si="323"/>
        <v>0</v>
      </c>
      <c r="V296" s="10">
        <f t="shared" si="323"/>
        <v>0</v>
      </c>
      <c r="W296" s="10">
        <f t="shared" si="323"/>
        <v>0</v>
      </c>
      <c r="X296" s="10">
        <f t="shared" si="323"/>
        <v>0</v>
      </c>
      <c r="Y296" s="10">
        <f t="shared" si="323"/>
        <v>0</v>
      </c>
    </row>
    <row r="297" spans="1:25">
      <c r="A297" s="44" t="s">
        <v>20</v>
      </c>
      <c r="B297" s="26">
        <f t="shared" si="322"/>
        <v>0</v>
      </c>
      <c r="C297" s="10">
        <f t="shared" si="322"/>
        <v>0</v>
      </c>
      <c r="D297" s="10">
        <f t="shared" si="322"/>
        <v>0</v>
      </c>
      <c r="E297" s="10">
        <f t="shared" si="322"/>
        <v>0</v>
      </c>
      <c r="F297" s="10">
        <f t="shared" si="322"/>
        <v>0</v>
      </c>
      <c r="G297" s="10">
        <f t="shared" si="322"/>
        <v>0</v>
      </c>
      <c r="H297" s="10">
        <f t="shared" si="322"/>
        <v>0</v>
      </c>
      <c r="I297" s="10">
        <f t="shared" si="322"/>
        <v>0</v>
      </c>
      <c r="J297" s="10">
        <f t="shared" si="322"/>
        <v>0</v>
      </c>
      <c r="K297" s="10">
        <f t="shared" si="322"/>
        <v>0</v>
      </c>
      <c r="L297" s="10">
        <f t="shared" si="322"/>
        <v>0</v>
      </c>
      <c r="M297" s="10">
        <f t="shared" si="322"/>
        <v>0</v>
      </c>
      <c r="N297" s="10">
        <f t="shared" si="322"/>
        <v>0</v>
      </c>
      <c r="O297" s="10">
        <f t="shared" si="322"/>
        <v>0</v>
      </c>
      <c r="P297" s="10">
        <f t="shared" si="322"/>
        <v>0</v>
      </c>
      <c r="Q297" s="10">
        <f t="shared" ref="Q297:Y297" si="324">Q11</f>
        <v>0</v>
      </c>
      <c r="R297" s="10">
        <f t="shared" si="324"/>
        <v>0</v>
      </c>
      <c r="S297" s="10">
        <f t="shared" si="324"/>
        <v>0</v>
      </c>
      <c r="T297" s="10">
        <f t="shared" si="324"/>
        <v>0</v>
      </c>
      <c r="U297" s="10">
        <f t="shared" si="324"/>
        <v>0</v>
      </c>
      <c r="V297" s="10">
        <f t="shared" si="324"/>
        <v>0</v>
      </c>
      <c r="W297" s="10">
        <f t="shared" si="324"/>
        <v>0</v>
      </c>
      <c r="X297" s="10">
        <f t="shared" si="324"/>
        <v>0</v>
      </c>
      <c r="Y297" s="10">
        <f t="shared" si="324"/>
        <v>0</v>
      </c>
    </row>
    <row r="298" spans="1:25">
      <c r="A298" s="44" t="s">
        <v>18</v>
      </c>
      <c r="B298" s="26">
        <f t="shared" si="322"/>
        <v>36.26</v>
      </c>
      <c r="C298" s="10">
        <f t="shared" si="322"/>
        <v>0</v>
      </c>
      <c r="D298" s="10">
        <f t="shared" si="322"/>
        <v>15.88</v>
      </c>
      <c r="E298" s="10">
        <f t="shared" si="322"/>
        <v>0</v>
      </c>
      <c r="F298" s="10">
        <f t="shared" si="322"/>
        <v>34.47</v>
      </c>
      <c r="G298" s="10">
        <f t="shared" si="322"/>
        <v>0</v>
      </c>
      <c r="H298" s="10">
        <f t="shared" si="322"/>
        <v>0</v>
      </c>
      <c r="I298" s="10">
        <f t="shared" si="322"/>
        <v>0</v>
      </c>
      <c r="J298" s="10">
        <f t="shared" si="322"/>
        <v>0</v>
      </c>
      <c r="K298" s="10">
        <f t="shared" si="322"/>
        <v>0</v>
      </c>
      <c r="L298" s="10">
        <f t="shared" si="322"/>
        <v>0</v>
      </c>
      <c r="M298" s="10">
        <f t="shared" si="322"/>
        <v>0</v>
      </c>
      <c r="N298" s="10">
        <f t="shared" si="322"/>
        <v>0</v>
      </c>
      <c r="O298" s="10">
        <f t="shared" si="322"/>
        <v>0</v>
      </c>
      <c r="P298" s="10">
        <f t="shared" si="322"/>
        <v>0</v>
      </c>
      <c r="Q298" s="10">
        <f t="shared" ref="Q298:Y298" si="325">Q12</f>
        <v>0</v>
      </c>
      <c r="R298" s="10">
        <f t="shared" si="325"/>
        <v>0</v>
      </c>
      <c r="S298" s="10">
        <f t="shared" si="325"/>
        <v>0</v>
      </c>
      <c r="T298" s="10">
        <f t="shared" si="325"/>
        <v>0</v>
      </c>
      <c r="U298" s="10">
        <f t="shared" si="325"/>
        <v>0</v>
      </c>
      <c r="V298" s="10">
        <f t="shared" si="325"/>
        <v>0</v>
      </c>
      <c r="W298" s="10">
        <f t="shared" si="325"/>
        <v>0</v>
      </c>
      <c r="X298" s="10">
        <f t="shared" si="325"/>
        <v>0</v>
      </c>
      <c r="Y298" s="10">
        <f t="shared" si="325"/>
        <v>0</v>
      </c>
    </row>
    <row r="299" spans="1:25">
      <c r="A299" s="44" t="s">
        <v>98</v>
      </c>
      <c r="B299" s="26">
        <f t="shared" si="322"/>
        <v>0</v>
      </c>
      <c r="C299" s="43">
        <f t="shared" si="322"/>
        <v>0</v>
      </c>
      <c r="D299" s="43">
        <f t="shared" si="322"/>
        <v>0</v>
      </c>
      <c r="E299" s="43">
        <f t="shared" si="322"/>
        <v>0</v>
      </c>
      <c r="F299" s="43">
        <f t="shared" si="322"/>
        <v>0</v>
      </c>
      <c r="G299" s="43">
        <f t="shared" si="322"/>
        <v>0</v>
      </c>
      <c r="H299" s="43">
        <f t="shared" si="322"/>
        <v>0</v>
      </c>
      <c r="I299" s="43">
        <f t="shared" si="322"/>
        <v>0</v>
      </c>
      <c r="J299" s="43">
        <f t="shared" si="322"/>
        <v>0</v>
      </c>
      <c r="K299" s="43">
        <f t="shared" si="322"/>
        <v>0</v>
      </c>
      <c r="L299" s="43">
        <f t="shared" si="322"/>
        <v>0</v>
      </c>
      <c r="M299" s="43">
        <f t="shared" si="322"/>
        <v>0</v>
      </c>
      <c r="N299" s="43">
        <f t="shared" si="322"/>
        <v>0</v>
      </c>
      <c r="O299" s="43">
        <f t="shared" si="322"/>
        <v>0</v>
      </c>
      <c r="P299" s="43">
        <f t="shared" si="322"/>
        <v>0</v>
      </c>
      <c r="Q299" s="43">
        <f t="shared" ref="Q299:Y299" si="326">Q13</f>
        <v>0</v>
      </c>
      <c r="R299" s="43">
        <f t="shared" si="326"/>
        <v>0</v>
      </c>
      <c r="S299" s="43">
        <f t="shared" si="326"/>
        <v>0</v>
      </c>
      <c r="T299" s="43">
        <f t="shared" si="326"/>
        <v>0</v>
      </c>
      <c r="U299" s="43">
        <f t="shared" si="326"/>
        <v>0</v>
      </c>
      <c r="V299" s="43">
        <f t="shared" si="326"/>
        <v>0</v>
      </c>
      <c r="W299" s="43">
        <f t="shared" si="326"/>
        <v>0</v>
      </c>
      <c r="X299" s="43">
        <f t="shared" si="326"/>
        <v>0</v>
      </c>
      <c r="Y299" s="43">
        <f t="shared" si="326"/>
        <v>0</v>
      </c>
    </row>
    <row r="300" spans="1:25">
      <c r="A300" s="46" t="s">
        <v>24</v>
      </c>
      <c r="B300" s="26">
        <f t="shared" si="322"/>
        <v>0</v>
      </c>
      <c r="C300" s="10">
        <f t="shared" si="322"/>
        <v>0</v>
      </c>
      <c r="D300" s="10">
        <f t="shared" si="322"/>
        <v>0</v>
      </c>
      <c r="E300" s="10">
        <f t="shared" si="322"/>
        <v>0</v>
      </c>
      <c r="F300" s="10">
        <f t="shared" si="322"/>
        <v>0</v>
      </c>
      <c r="G300" s="10">
        <f t="shared" si="322"/>
        <v>0</v>
      </c>
      <c r="H300" s="10">
        <f t="shared" si="322"/>
        <v>0</v>
      </c>
      <c r="I300" s="10">
        <f t="shared" si="322"/>
        <v>0</v>
      </c>
      <c r="J300" s="10">
        <f t="shared" si="322"/>
        <v>0</v>
      </c>
      <c r="K300" s="10">
        <f t="shared" si="322"/>
        <v>0</v>
      </c>
      <c r="L300" s="10">
        <f t="shared" si="322"/>
        <v>0</v>
      </c>
      <c r="M300" s="10">
        <f t="shared" si="322"/>
        <v>0</v>
      </c>
      <c r="N300" s="10">
        <f t="shared" si="322"/>
        <v>0</v>
      </c>
      <c r="O300" s="10">
        <f t="shared" si="322"/>
        <v>0</v>
      </c>
      <c r="P300" s="10">
        <f t="shared" si="322"/>
        <v>0</v>
      </c>
      <c r="Q300" s="10">
        <f t="shared" ref="Q300:Y300" si="327">Q14</f>
        <v>0</v>
      </c>
      <c r="R300" s="10">
        <f t="shared" si="327"/>
        <v>0</v>
      </c>
      <c r="S300" s="10">
        <f t="shared" si="327"/>
        <v>0</v>
      </c>
      <c r="T300" s="10">
        <f t="shared" si="327"/>
        <v>0</v>
      </c>
      <c r="U300" s="10">
        <f t="shared" si="327"/>
        <v>0</v>
      </c>
      <c r="V300" s="10">
        <f t="shared" si="327"/>
        <v>0</v>
      </c>
      <c r="W300" s="10">
        <f t="shared" si="327"/>
        <v>0</v>
      </c>
      <c r="X300" s="10">
        <f t="shared" si="327"/>
        <v>0</v>
      </c>
      <c r="Y300" s="10">
        <f t="shared" si="327"/>
        <v>0</v>
      </c>
    </row>
    <row r="301" spans="1:25">
      <c r="A301" s="46" t="s">
        <v>33</v>
      </c>
      <c r="B301" s="26">
        <f t="shared" si="322"/>
        <v>0</v>
      </c>
      <c r="C301" s="10">
        <f t="shared" si="322"/>
        <v>0</v>
      </c>
      <c r="D301" s="10">
        <f t="shared" si="322"/>
        <v>0</v>
      </c>
      <c r="E301" s="10">
        <f t="shared" si="322"/>
        <v>0</v>
      </c>
      <c r="F301" s="10">
        <f t="shared" si="322"/>
        <v>0</v>
      </c>
      <c r="G301" s="10">
        <f t="shared" si="322"/>
        <v>0</v>
      </c>
      <c r="H301" s="10">
        <f t="shared" si="322"/>
        <v>0</v>
      </c>
      <c r="I301" s="10">
        <f t="shared" si="322"/>
        <v>0</v>
      </c>
      <c r="J301" s="10">
        <f t="shared" si="322"/>
        <v>0</v>
      </c>
      <c r="K301" s="10">
        <f t="shared" si="322"/>
        <v>0</v>
      </c>
      <c r="L301" s="10">
        <f t="shared" si="322"/>
        <v>0</v>
      </c>
      <c r="M301" s="10">
        <f t="shared" si="322"/>
        <v>0</v>
      </c>
      <c r="N301" s="10">
        <f t="shared" si="322"/>
        <v>0</v>
      </c>
      <c r="O301" s="10">
        <f t="shared" si="322"/>
        <v>0</v>
      </c>
      <c r="P301" s="10">
        <f t="shared" si="322"/>
        <v>0</v>
      </c>
      <c r="Q301" s="10">
        <f t="shared" ref="Q301:Y301" si="328">Q15</f>
        <v>0</v>
      </c>
      <c r="R301" s="10">
        <f t="shared" si="328"/>
        <v>0</v>
      </c>
      <c r="S301" s="10">
        <f t="shared" si="328"/>
        <v>0</v>
      </c>
      <c r="T301" s="10">
        <f t="shared" si="328"/>
        <v>0</v>
      </c>
      <c r="U301" s="10">
        <f t="shared" si="328"/>
        <v>0</v>
      </c>
      <c r="V301" s="10">
        <f t="shared" si="328"/>
        <v>0</v>
      </c>
      <c r="W301" s="10">
        <f t="shared" si="328"/>
        <v>0</v>
      </c>
      <c r="X301" s="10">
        <f t="shared" si="328"/>
        <v>0</v>
      </c>
      <c r="Y301" s="10">
        <f t="shared" si="328"/>
        <v>0</v>
      </c>
    </row>
    <row r="302" spans="1:25">
      <c r="A302" s="44" t="s">
        <v>5</v>
      </c>
      <c r="B302" s="26">
        <f t="shared" si="322"/>
        <v>0</v>
      </c>
      <c r="C302" s="10">
        <f t="shared" si="322"/>
        <v>0</v>
      </c>
      <c r="D302" s="10">
        <f t="shared" si="322"/>
        <v>0</v>
      </c>
      <c r="E302" s="10">
        <f t="shared" si="322"/>
        <v>0</v>
      </c>
      <c r="F302" s="10">
        <f t="shared" si="322"/>
        <v>0</v>
      </c>
      <c r="G302" s="10">
        <f t="shared" si="322"/>
        <v>0</v>
      </c>
      <c r="H302" s="10">
        <f t="shared" si="322"/>
        <v>0</v>
      </c>
      <c r="I302" s="10">
        <f t="shared" si="322"/>
        <v>0</v>
      </c>
      <c r="J302" s="10">
        <f t="shared" si="322"/>
        <v>0</v>
      </c>
      <c r="K302" s="10">
        <f t="shared" si="322"/>
        <v>0</v>
      </c>
      <c r="L302" s="10">
        <f t="shared" si="322"/>
        <v>0</v>
      </c>
      <c r="M302" s="10">
        <f t="shared" si="322"/>
        <v>0</v>
      </c>
      <c r="N302" s="10">
        <f t="shared" si="322"/>
        <v>0</v>
      </c>
      <c r="O302" s="10">
        <f t="shared" si="322"/>
        <v>0</v>
      </c>
      <c r="P302" s="10">
        <f t="shared" si="322"/>
        <v>0</v>
      </c>
      <c r="Q302" s="10">
        <f t="shared" ref="Q302:Y302" si="329">Q16</f>
        <v>0</v>
      </c>
      <c r="R302" s="10">
        <f t="shared" si="329"/>
        <v>0</v>
      </c>
      <c r="S302" s="10">
        <f t="shared" si="329"/>
        <v>0</v>
      </c>
      <c r="T302" s="10">
        <f t="shared" si="329"/>
        <v>0</v>
      </c>
      <c r="U302" s="10">
        <f t="shared" si="329"/>
        <v>0</v>
      </c>
      <c r="V302" s="10">
        <f t="shared" si="329"/>
        <v>0</v>
      </c>
      <c r="W302" s="10">
        <f t="shared" si="329"/>
        <v>0</v>
      </c>
      <c r="X302" s="10">
        <f t="shared" si="329"/>
        <v>0</v>
      </c>
      <c r="Y302" s="10">
        <f t="shared" si="329"/>
        <v>0</v>
      </c>
    </row>
    <row r="303" spans="1:25">
      <c r="A303" s="46" t="s">
        <v>3</v>
      </c>
      <c r="B303" s="26">
        <f t="shared" si="322"/>
        <v>0</v>
      </c>
      <c r="C303" s="10">
        <f t="shared" si="322"/>
        <v>0</v>
      </c>
      <c r="D303" s="10">
        <f t="shared" si="322"/>
        <v>0</v>
      </c>
      <c r="E303" s="10">
        <f t="shared" si="322"/>
        <v>0</v>
      </c>
      <c r="F303" s="10">
        <f t="shared" si="322"/>
        <v>0</v>
      </c>
      <c r="G303" s="10">
        <f t="shared" si="322"/>
        <v>0</v>
      </c>
      <c r="H303" s="10">
        <f t="shared" si="322"/>
        <v>0</v>
      </c>
      <c r="I303" s="10">
        <f t="shared" si="322"/>
        <v>0</v>
      </c>
      <c r="J303" s="10">
        <f t="shared" si="322"/>
        <v>0</v>
      </c>
      <c r="K303" s="10">
        <f t="shared" si="322"/>
        <v>0</v>
      </c>
      <c r="L303" s="10">
        <f t="shared" si="322"/>
        <v>0</v>
      </c>
      <c r="M303" s="10">
        <f t="shared" si="322"/>
        <v>0</v>
      </c>
      <c r="N303" s="10">
        <f t="shared" si="322"/>
        <v>0</v>
      </c>
      <c r="O303" s="10">
        <f t="shared" si="322"/>
        <v>0</v>
      </c>
      <c r="P303" s="10">
        <f t="shared" si="322"/>
        <v>0</v>
      </c>
      <c r="Q303" s="10">
        <f t="shared" ref="Q303:Y303" si="330">Q17</f>
        <v>0</v>
      </c>
      <c r="R303" s="10">
        <f t="shared" si="330"/>
        <v>0</v>
      </c>
      <c r="S303" s="10">
        <f t="shared" si="330"/>
        <v>0</v>
      </c>
      <c r="T303" s="10">
        <f t="shared" si="330"/>
        <v>0</v>
      </c>
      <c r="U303" s="10">
        <f t="shared" si="330"/>
        <v>0</v>
      </c>
      <c r="V303" s="10">
        <f t="shared" si="330"/>
        <v>0</v>
      </c>
      <c r="W303" s="10">
        <f t="shared" si="330"/>
        <v>0</v>
      </c>
      <c r="X303" s="10">
        <f t="shared" si="330"/>
        <v>0</v>
      </c>
      <c r="Y303" s="10">
        <f t="shared" si="330"/>
        <v>0</v>
      </c>
    </row>
    <row r="304" spans="1:25">
      <c r="A304" s="44" t="s">
        <v>99</v>
      </c>
      <c r="B304" s="26">
        <f t="shared" si="322"/>
        <v>0</v>
      </c>
      <c r="C304" s="10">
        <f t="shared" si="322"/>
        <v>0</v>
      </c>
      <c r="D304" s="10">
        <f t="shared" si="322"/>
        <v>0</v>
      </c>
      <c r="E304" s="10">
        <f t="shared" si="322"/>
        <v>0</v>
      </c>
      <c r="F304" s="10">
        <f t="shared" si="322"/>
        <v>0</v>
      </c>
      <c r="G304" s="10">
        <f t="shared" si="322"/>
        <v>0</v>
      </c>
      <c r="H304" s="10">
        <f t="shared" si="322"/>
        <v>0</v>
      </c>
      <c r="I304" s="10">
        <f t="shared" si="322"/>
        <v>0</v>
      </c>
      <c r="J304" s="10">
        <f t="shared" si="322"/>
        <v>0</v>
      </c>
      <c r="K304" s="10">
        <f t="shared" si="322"/>
        <v>0</v>
      </c>
      <c r="L304" s="10">
        <f t="shared" si="322"/>
        <v>0</v>
      </c>
      <c r="M304" s="10">
        <f t="shared" si="322"/>
        <v>0</v>
      </c>
      <c r="N304" s="10">
        <f t="shared" si="322"/>
        <v>0</v>
      </c>
      <c r="O304" s="10">
        <f t="shared" si="322"/>
        <v>0</v>
      </c>
      <c r="P304" s="10">
        <f t="shared" si="322"/>
        <v>0</v>
      </c>
      <c r="Q304" s="10">
        <f t="shared" ref="Q304:Y304" si="331">Q18</f>
        <v>0</v>
      </c>
      <c r="R304" s="10">
        <f t="shared" si="331"/>
        <v>0</v>
      </c>
      <c r="S304" s="10">
        <f t="shared" si="331"/>
        <v>0</v>
      </c>
      <c r="T304" s="10">
        <f t="shared" si="331"/>
        <v>0</v>
      </c>
      <c r="U304" s="10">
        <f t="shared" si="331"/>
        <v>0</v>
      </c>
      <c r="V304" s="10">
        <f t="shared" si="331"/>
        <v>0</v>
      </c>
      <c r="W304" s="10">
        <f t="shared" si="331"/>
        <v>0</v>
      </c>
      <c r="X304" s="10">
        <f t="shared" si="331"/>
        <v>0</v>
      </c>
      <c r="Y304" s="10">
        <f t="shared" si="331"/>
        <v>0</v>
      </c>
    </row>
    <row r="305" spans="1:25">
      <c r="A305" s="46" t="s">
        <v>22</v>
      </c>
      <c r="B305" s="26">
        <f t="shared" si="322"/>
        <v>0</v>
      </c>
      <c r="C305" s="10">
        <f t="shared" si="322"/>
        <v>0</v>
      </c>
      <c r="D305" s="10">
        <f t="shared" si="322"/>
        <v>0</v>
      </c>
      <c r="E305" s="10">
        <f t="shared" si="322"/>
        <v>0</v>
      </c>
      <c r="F305" s="10">
        <f t="shared" si="322"/>
        <v>0</v>
      </c>
      <c r="G305" s="10">
        <f t="shared" si="322"/>
        <v>0</v>
      </c>
      <c r="H305" s="10">
        <f t="shared" si="322"/>
        <v>0</v>
      </c>
      <c r="I305" s="10">
        <f t="shared" si="322"/>
        <v>0</v>
      </c>
      <c r="J305" s="10">
        <f t="shared" si="322"/>
        <v>0</v>
      </c>
      <c r="K305" s="10">
        <f t="shared" si="322"/>
        <v>0</v>
      </c>
      <c r="L305" s="10">
        <f t="shared" si="322"/>
        <v>0</v>
      </c>
      <c r="M305" s="10">
        <f t="shared" si="322"/>
        <v>0</v>
      </c>
      <c r="N305" s="10">
        <f t="shared" si="322"/>
        <v>0</v>
      </c>
      <c r="O305" s="10">
        <f t="shared" si="322"/>
        <v>0</v>
      </c>
      <c r="P305" s="10">
        <f t="shared" si="322"/>
        <v>0</v>
      </c>
      <c r="Q305" s="10">
        <f t="shared" ref="Q305:Y305" si="332">Q19</f>
        <v>0</v>
      </c>
      <c r="R305" s="10">
        <f t="shared" si="332"/>
        <v>0</v>
      </c>
      <c r="S305" s="10">
        <f t="shared" si="332"/>
        <v>0</v>
      </c>
      <c r="T305" s="10">
        <f t="shared" si="332"/>
        <v>0</v>
      </c>
      <c r="U305" s="10">
        <f t="shared" si="332"/>
        <v>0</v>
      </c>
      <c r="V305" s="10">
        <f t="shared" si="332"/>
        <v>0</v>
      </c>
      <c r="W305" s="10">
        <f t="shared" si="332"/>
        <v>0</v>
      </c>
      <c r="X305" s="10">
        <f t="shared" si="332"/>
        <v>0</v>
      </c>
      <c r="Y305" s="10">
        <f t="shared" si="332"/>
        <v>0</v>
      </c>
    </row>
    <row r="306" spans="1:25">
      <c r="A306" s="46" t="s">
        <v>16</v>
      </c>
      <c r="B306" s="26">
        <f t="shared" si="322"/>
        <v>0</v>
      </c>
      <c r="C306" s="10">
        <f t="shared" si="322"/>
        <v>0</v>
      </c>
      <c r="D306" s="10">
        <f t="shared" si="322"/>
        <v>0</v>
      </c>
      <c r="E306" s="10">
        <f t="shared" si="322"/>
        <v>0</v>
      </c>
      <c r="F306" s="10">
        <f t="shared" si="322"/>
        <v>0</v>
      </c>
      <c r="G306" s="10">
        <f t="shared" si="322"/>
        <v>0</v>
      </c>
      <c r="H306" s="10">
        <f t="shared" si="322"/>
        <v>0</v>
      </c>
      <c r="I306" s="10">
        <f t="shared" si="322"/>
        <v>0</v>
      </c>
      <c r="J306" s="10">
        <f t="shared" si="322"/>
        <v>0</v>
      </c>
      <c r="K306" s="10">
        <f t="shared" si="322"/>
        <v>0</v>
      </c>
      <c r="L306" s="10">
        <f t="shared" si="322"/>
        <v>0</v>
      </c>
      <c r="M306" s="10">
        <f t="shared" si="322"/>
        <v>0</v>
      </c>
      <c r="N306" s="10">
        <f t="shared" si="322"/>
        <v>0</v>
      </c>
      <c r="O306" s="10">
        <f t="shared" si="322"/>
        <v>0</v>
      </c>
      <c r="P306" s="10">
        <f t="shared" si="322"/>
        <v>0</v>
      </c>
      <c r="Q306" s="10">
        <f t="shared" ref="Q306:Y306" si="333">Q20</f>
        <v>0</v>
      </c>
      <c r="R306" s="10">
        <f t="shared" si="333"/>
        <v>0</v>
      </c>
      <c r="S306" s="10">
        <f t="shared" si="333"/>
        <v>0</v>
      </c>
      <c r="T306" s="10">
        <f t="shared" si="333"/>
        <v>0</v>
      </c>
      <c r="U306" s="10">
        <f t="shared" si="333"/>
        <v>0</v>
      </c>
      <c r="V306" s="10">
        <f t="shared" si="333"/>
        <v>0</v>
      </c>
      <c r="W306" s="10">
        <f t="shared" si="333"/>
        <v>0</v>
      </c>
      <c r="X306" s="10">
        <f t="shared" si="333"/>
        <v>0</v>
      </c>
      <c r="Y306" s="10">
        <f t="shared" si="333"/>
        <v>0</v>
      </c>
    </row>
    <row r="307" spans="1:25">
      <c r="A307" s="46" t="s">
        <v>27</v>
      </c>
      <c r="B307" s="26">
        <f t="shared" si="322"/>
        <v>0</v>
      </c>
      <c r="C307" s="10">
        <f t="shared" si="322"/>
        <v>0</v>
      </c>
      <c r="D307" s="10">
        <f t="shared" si="322"/>
        <v>0</v>
      </c>
      <c r="E307" s="10">
        <f t="shared" si="322"/>
        <v>0</v>
      </c>
      <c r="F307" s="10">
        <f t="shared" si="322"/>
        <v>0</v>
      </c>
      <c r="G307" s="10">
        <f t="shared" si="322"/>
        <v>0</v>
      </c>
      <c r="H307" s="10">
        <f t="shared" si="322"/>
        <v>0</v>
      </c>
      <c r="I307" s="10">
        <f t="shared" si="322"/>
        <v>0</v>
      </c>
      <c r="J307" s="10">
        <f t="shared" si="322"/>
        <v>0</v>
      </c>
      <c r="K307" s="10">
        <f t="shared" si="322"/>
        <v>0</v>
      </c>
      <c r="L307" s="10">
        <f t="shared" si="322"/>
        <v>0</v>
      </c>
      <c r="M307" s="10">
        <f t="shared" si="322"/>
        <v>0</v>
      </c>
      <c r="N307" s="10">
        <f t="shared" si="322"/>
        <v>0</v>
      </c>
      <c r="O307" s="10">
        <f t="shared" si="322"/>
        <v>0</v>
      </c>
      <c r="P307" s="10">
        <f t="shared" si="322"/>
        <v>0</v>
      </c>
      <c r="Q307" s="10">
        <f t="shared" ref="Q307:Y307" si="334">Q21</f>
        <v>0</v>
      </c>
      <c r="R307" s="10">
        <f t="shared" si="334"/>
        <v>0</v>
      </c>
      <c r="S307" s="10">
        <f t="shared" si="334"/>
        <v>0</v>
      </c>
      <c r="T307" s="10">
        <f t="shared" si="334"/>
        <v>0</v>
      </c>
      <c r="U307" s="10">
        <f t="shared" si="334"/>
        <v>0</v>
      </c>
      <c r="V307" s="10">
        <f t="shared" si="334"/>
        <v>0</v>
      </c>
      <c r="W307" s="10">
        <f t="shared" si="334"/>
        <v>0</v>
      </c>
      <c r="X307" s="10">
        <f t="shared" si="334"/>
        <v>0</v>
      </c>
      <c r="Y307" s="10">
        <f t="shared" si="334"/>
        <v>0</v>
      </c>
    </row>
    <row r="308" spans="1:25">
      <c r="A308" s="46" t="s">
        <v>9</v>
      </c>
      <c r="B308" s="26">
        <f t="shared" si="322"/>
        <v>0</v>
      </c>
      <c r="C308" s="10">
        <f t="shared" si="322"/>
        <v>0</v>
      </c>
      <c r="D308" s="10">
        <f t="shared" si="322"/>
        <v>0</v>
      </c>
      <c r="E308" s="10">
        <f t="shared" si="322"/>
        <v>0</v>
      </c>
      <c r="F308" s="10">
        <f t="shared" si="322"/>
        <v>0</v>
      </c>
      <c r="G308" s="10">
        <f t="shared" si="322"/>
        <v>0</v>
      </c>
      <c r="H308" s="10">
        <f t="shared" si="322"/>
        <v>0</v>
      </c>
      <c r="I308" s="10">
        <f t="shared" si="322"/>
        <v>0</v>
      </c>
      <c r="J308" s="10">
        <f t="shared" si="322"/>
        <v>0</v>
      </c>
      <c r="K308" s="10">
        <f t="shared" si="322"/>
        <v>0</v>
      </c>
      <c r="L308" s="10">
        <f t="shared" si="322"/>
        <v>0</v>
      </c>
      <c r="M308" s="10">
        <f t="shared" si="322"/>
        <v>0</v>
      </c>
      <c r="N308" s="10">
        <f t="shared" si="322"/>
        <v>0</v>
      </c>
      <c r="O308" s="10">
        <f t="shared" si="322"/>
        <v>0</v>
      </c>
      <c r="P308" s="10">
        <f t="shared" si="322"/>
        <v>0</v>
      </c>
      <c r="Q308" s="10">
        <f t="shared" ref="Q308:Y308" si="335">Q22</f>
        <v>0</v>
      </c>
      <c r="R308" s="10">
        <f t="shared" si="335"/>
        <v>0</v>
      </c>
      <c r="S308" s="10">
        <f t="shared" si="335"/>
        <v>0</v>
      </c>
      <c r="T308" s="10">
        <f t="shared" si="335"/>
        <v>0</v>
      </c>
      <c r="U308" s="10">
        <f t="shared" si="335"/>
        <v>0</v>
      </c>
      <c r="V308" s="10">
        <f t="shared" si="335"/>
        <v>0</v>
      </c>
      <c r="W308" s="10">
        <f t="shared" si="335"/>
        <v>0</v>
      </c>
      <c r="X308" s="10">
        <f t="shared" si="335"/>
        <v>0</v>
      </c>
      <c r="Y308" s="10">
        <f t="shared" si="335"/>
        <v>0</v>
      </c>
    </row>
    <row r="309" spans="1:25">
      <c r="A309" s="46" t="s">
        <v>10</v>
      </c>
      <c r="B309" s="26">
        <f t="shared" ref="B309:N310" si="336">B24</f>
        <v>0</v>
      </c>
      <c r="C309" s="10">
        <f t="shared" si="336"/>
        <v>0</v>
      </c>
      <c r="D309" s="10">
        <f t="shared" si="336"/>
        <v>0</v>
      </c>
      <c r="E309" s="10">
        <f t="shared" si="336"/>
        <v>0</v>
      </c>
      <c r="F309" s="10">
        <f t="shared" si="336"/>
        <v>0</v>
      </c>
      <c r="G309" s="10">
        <f t="shared" si="336"/>
        <v>0</v>
      </c>
      <c r="H309" s="10">
        <f t="shared" si="336"/>
        <v>0</v>
      </c>
      <c r="I309" s="10">
        <f t="shared" si="336"/>
        <v>0</v>
      </c>
      <c r="J309" s="10">
        <f t="shared" si="336"/>
        <v>0</v>
      </c>
      <c r="K309" s="10">
        <f t="shared" si="336"/>
        <v>0</v>
      </c>
      <c r="L309" s="10">
        <f t="shared" si="336"/>
        <v>0</v>
      </c>
      <c r="M309" s="10">
        <f t="shared" si="336"/>
        <v>0</v>
      </c>
      <c r="N309" s="10">
        <f t="shared" si="336"/>
        <v>0</v>
      </c>
      <c r="O309" s="10">
        <f>O24</f>
        <v>0</v>
      </c>
      <c r="P309" s="10">
        <f>P24</f>
        <v>0</v>
      </c>
      <c r="Q309" s="10">
        <f t="shared" ref="Q309:Y309" si="337">Q24</f>
        <v>0</v>
      </c>
      <c r="R309" s="10">
        <f t="shared" si="337"/>
        <v>0</v>
      </c>
      <c r="S309" s="10">
        <f t="shared" si="337"/>
        <v>0</v>
      </c>
      <c r="T309" s="10">
        <f t="shared" si="337"/>
        <v>0</v>
      </c>
      <c r="U309" s="10">
        <f t="shared" si="337"/>
        <v>0</v>
      </c>
      <c r="V309" s="10">
        <f t="shared" si="337"/>
        <v>0</v>
      </c>
      <c r="W309" s="10">
        <f t="shared" si="337"/>
        <v>0</v>
      </c>
      <c r="X309" s="10">
        <f t="shared" si="337"/>
        <v>0</v>
      </c>
      <c r="Y309" s="10">
        <f t="shared" si="337"/>
        <v>0</v>
      </c>
    </row>
    <row r="310" spans="1:25">
      <c r="A310" s="46" t="s">
        <v>6</v>
      </c>
      <c r="B310" s="26">
        <f t="shared" si="336"/>
        <v>0</v>
      </c>
      <c r="C310" s="10">
        <f t="shared" si="336"/>
        <v>0</v>
      </c>
      <c r="D310" s="10">
        <f t="shared" si="336"/>
        <v>0</v>
      </c>
      <c r="E310" s="10">
        <f t="shared" si="336"/>
        <v>0</v>
      </c>
      <c r="F310" s="10">
        <f t="shared" si="336"/>
        <v>0</v>
      </c>
      <c r="G310" s="10">
        <f t="shared" si="336"/>
        <v>0</v>
      </c>
      <c r="H310" s="10">
        <f t="shared" si="336"/>
        <v>0</v>
      </c>
      <c r="I310" s="10">
        <f t="shared" si="336"/>
        <v>0</v>
      </c>
      <c r="J310" s="10">
        <f t="shared" si="336"/>
        <v>0</v>
      </c>
      <c r="K310" s="10">
        <f t="shared" si="336"/>
        <v>0</v>
      </c>
      <c r="L310" s="10">
        <f t="shared" si="336"/>
        <v>0</v>
      </c>
      <c r="M310" s="10">
        <f t="shared" si="336"/>
        <v>0</v>
      </c>
      <c r="N310" s="10">
        <f t="shared" si="336"/>
        <v>0</v>
      </c>
      <c r="O310" s="10">
        <f>O25</f>
        <v>0</v>
      </c>
      <c r="P310" s="10">
        <f>P25</f>
        <v>0</v>
      </c>
      <c r="Q310" s="10">
        <f t="shared" ref="Q310:Y310" si="338">Q25</f>
        <v>0</v>
      </c>
      <c r="R310" s="10">
        <f t="shared" si="338"/>
        <v>0</v>
      </c>
      <c r="S310" s="10">
        <f t="shared" si="338"/>
        <v>0</v>
      </c>
      <c r="T310" s="10">
        <f t="shared" si="338"/>
        <v>0</v>
      </c>
      <c r="U310" s="10">
        <f t="shared" si="338"/>
        <v>0</v>
      </c>
      <c r="V310" s="10">
        <f t="shared" si="338"/>
        <v>0</v>
      </c>
      <c r="W310" s="10">
        <f t="shared" si="338"/>
        <v>0</v>
      </c>
      <c r="X310" s="10">
        <f t="shared" si="338"/>
        <v>0</v>
      </c>
      <c r="Y310" s="10">
        <f t="shared" si="338"/>
        <v>0</v>
      </c>
    </row>
    <row r="311" spans="1:25">
      <c r="A311" s="47" t="s">
        <v>45</v>
      </c>
      <c r="B311" s="27">
        <f t="shared" ref="B311:N311" si="339">IF(ROUND(B153,2)&lt;=14,ROUND(B55/B158*B179*B51/2,2), ROUND(B55/B210*B231*B51/2,2))</f>
        <v>12.97</v>
      </c>
      <c r="C311" s="12">
        <f t="shared" si="339"/>
        <v>10.1</v>
      </c>
      <c r="D311" s="12">
        <f t="shared" si="339"/>
        <v>11.36</v>
      </c>
      <c r="E311" s="12">
        <f t="shared" si="339"/>
        <v>9.7100000000000009</v>
      </c>
      <c r="F311" s="12">
        <f t="shared" si="339"/>
        <v>12.33</v>
      </c>
      <c r="G311" s="12" t="e">
        <f t="shared" si="339"/>
        <v>#DIV/0!</v>
      </c>
      <c r="H311" s="12" t="e">
        <f t="shared" si="339"/>
        <v>#DIV/0!</v>
      </c>
      <c r="I311" s="12" t="e">
        <f t="shared" si="339"/>
        <v>#DIV/0!</v>
      </c>
      <c r="J311" s="12" t="e">
        <f t="shared" si="339"/>
        <v>#DIV/0!</v>
      </c>
      <c r="K311" s="12" t="e">
        <f t="shared" si="339"/>
        <v>#DIV/0!</v>
      </c>
      <c r="L311" s="12" t="e">
        <f t="shared" si="339"/>
        <v>#DIV/0!</v>
      </c>
      <c r="M311" s="12" t="e">
        <f t="shared" si="339"/>
        <v>#DIV/0!</v>
      </c>
      <c r="N311" s="12" t="e">
        <f t="shared" si="339"/>
        <v>#DIV/0!</v>
      </c>
      <c r="O311" s="12" t="e">
        <f>IF(ROUND(O153,2)&lt;=14,ROUND(O55/O158*O179*O51/2,2), ROUND(O55/O210*O231*O51/2,2))</f>
        <v>#DIV/0!</v>
      </c>
      <c r="P311" s="12" t="e">
        <f>IF(ROUND(P153,2)&lt;=14,ROUND(P55/P158*P179*P51/2,2), ROUND(P55/P210*P231*P51/2,2))</f>
        <v>#DIV/0!</v>
      </c>
      <c r="Q311" s="12" t="e">
        <f t="shared" ref="Q311:Y311" si="340">IF(ROUND(Q153,2)&lt;=14,ROUND(Q55/Q158*Q179*Q51/2,2), ROUND(Q55/Q210*Q231*Q51/2,2))</f>
        <v>#DIV/0!</v>
      </c>
      <c r="R311" s="12" t="e">
        <f t="shared" si="340"/>
        <v>#DIV/0!</v>
      </c>
      <c r="S311" s="12" t="e">
        <f t="shared" si="340"/>
        <v>#DIV/0!</v>
      </c>
      <c r="T311" s="12" t="e">
        <f t="shared" si="340"/>
        <v>#DIV/0!</v>
      </c>
      <c r="U311" s="12" t="e">
        <f t="shared" si="340"/>
        <v>#DIV/0!</v>
      </c>
      <c r="V311" s="12" t="e">
        <f t="shared" si="340"/>
        <v>#DIV/0!</v>
      </c>
      <c r="W311" s="12" t="e">
        <f t="shared" si="340"/>
        <v>#DIV/0!</v>
      </c>
      <c r="X311" s="12" t="e">
        <f t="shared" si="340"/>
        <v>#DIV/0!</v>
      </c>
      <c r="Y311" s="12" t="e">
        <f t="shared" si="340"/>
        <v>#DIV/0!</v>
      </c>
    </row>
    <row r="312" spans="1:25">
      <c r="A312" s="50" t="s">
        <v>25</v>
      </c>
      <c r="B312" s="51">
        <f t="shared" ref="B312:N312" si="341">-15.9994/(2* 35.4527)*B310-15.9994/(2*18.9984032)*B309</f>
        <v>0</v>
      </c>
      <c r="C312" s="52">
        <f t="shared" si="341"/>
        <v>0</v>
      </c>
      <c r="D312" s="52">
        <f t="shared" si="341"/>
        <v>0</v>
      </c>
      <c r="E312" s="52">
        <f t="shared" si="341"/>
        <v>0</v>
      </c>
      <c r="F312" s="52">
        <f t="shared" si="341"/>
        <v>0</v>
      </c>
      <c r="G312" s="52">
        <f t="shared" si="341"/>
        <v>0</v>
      </c>
      <c r="H312" s="52">
        <f t="shared" si="341"/>
        <v>0</v>
      </c>
      <c r="I312" s="52">
        <f t="shared" si="341"/>
        <v>0</v>
      </c>
      <c r="J312" s="52">
        <f t="shared" si="341"/>
        <v>0</v>
      </c>
      <c r="K312" s="52">
        <f t="shared" si="341"/>
        <v>0</v>
      </c>
      <c r="L312" s="52">
        <f t="shared" si="341"/>
        <v>0</v>
      </c>
      <c r="M312" s="52">
        <f t="shared" si="341"/>
        <v>0</v>
      </c>
      <c r="N312" s="52">
        <f t="shared" si="341"/>
        <v>0</v>
      </c>
      <c r="O312" s="52">
        <f>-15.9994/(2* 35.4527)*O310-15.9994/(2*18.9984032)*O309</f>
        <v>0</v>
      </c>
      <c r="P312" s="52">
        <f>-15.9994/(2* 35.4527)*P310-15.9994/(2*18.9984032)*P309</f>
        <v>0</v>
      </c>
      <c r="Q312" s="52">
        <f t="shared" ref="Q312:Y312" si="342">-15.9994/(2* 35.4527)*Q310-15.9994/(2*18.9984032)*Q309</f>
        <v>0</v>
      </c>
      <c r="R312" s="52">
        <f t="shared" si="342"/>
        <v>0</v>
      </c>
      <c r="S312" s="52">
        <f t="shared" si="342"/>
        <v>0</v>
      </c>
      <c r="T312" s="52">
        <f t="shared" si="342"/>
        <v>0</v>
      </c>
      <c r="U312" s="52">
        <f t="shared" si="342"/>
        <v>0</v>
      </c>
      <c r="V312" s="52">
        <f t="shared" si="342"/>
        <v>0</v>
      </c>
      <c r="W312" s="52">
        <f t="shared" si="342"/>
        <v>0</v>
      </c>
      <c r="X312" s="52">
        <f t="shared" si="342"/>
        <v>0</v>
      </c>
      <c r="Y312" s="52">
        <f t="shared" si="342"/>
        <v>0</v>
      </c>
    </row>
    <row r="313" spans="1:25">
      <c r="A313" s="48" t="s">
        <v>70</v>
      </c>
      <c r="B313" s="26">
        <f t="shared" ref="B313:P313" si="343">SUM(B290:B312)</f>
        <v>100.00999999999999</v>
      </c>
      <c r="C313" s="10">
        <f t="shared" si="343"/>
        <v>100</v>
      </c>
      <c r="D313" s="10">
        <f t="shared" si="343"/>
        <v>100.00999999999999</v>
      </c>
      <c r="E313" s="10">
        <f t="shared" si="343"/>
        <v>100.01000000000002</v>
      </c>
      <c r="F313" s="10">
        <f t="shared" si="343"/>
        <v>100.00999999999999</v>
      </c>
      <c r="G313" s="10" t="e">
        <f t="shared" si="343"/>
        <v>#DIV/0!</v>
      </c>
      <c r="H313" s="10" t="e">
        <f t="shared" si="343"/>
        <v>#DIV/0!</v>
      </c>
      <c r="I313" s="10" t="e">
        <f t="shared" si="343"/>
        <v>#DIV/0!</v>
      </c>
      <c r="J313" s="10" t="e">
        <f t="shared" si="343"/>
        <v>#DIV/0!</v>
      </c>
      <c r="K313" s="10" t="e">
        <f t="shared" si="343"/>
        <v>#DIV/0!</v>
      </c>
      <c r="L313" s="10" t="e">
        <f t="shared" si="343"/>
        <v>#DIV/0!</v>
      </c>
      <c r="M313" s="10" t="e">
        <f t="shared" si="343"/>
        <v>#DIV/0!</v>
      </c>
      <c r="N313" s="10" t="e">
        <f t="shared" si="343"/>
        <v>#DIV/0!</v>
      </c>
      <c r="O313" s="10" t="e">
        <f t="shared" si="343"/>
        <v>#DIV/0!</v>
      </c>
      <c r="P313" s="10" t="e">
        <f t="shared" si="343"/>
        <v>#DIV/0!</v>
      </c>
      <c r="Q313" s="10" t="e">
        <f t="shared" ref="Q313:Y313" si="344">SUM(Q290:Q312)</f>
        <v>#DIV/0!</v>
      </c>
      <c r="R313" s="10" t="e">
        <f t="shared" si="344"/>
        <v>#DIV/0!</v>
      </c>
      <c r="S313" s="10" t="e">
        <f t="shared" si="344"/>
        <v>#DIV/0!</v>
      </c>
      <c r="T313" s="10" t="e">
        <f t="shared" si="344"/>
        <v>#DIV/0!</v>
      </c>
      <c r="U313" s="10" t="e">
        <f t="shared" si="344"/>
        <v>#DIV/0!</v>
      </c>
      <c r="V313" s="10" t="e">
        <f t="shared" si="344"/>
        <v>#DIV/0!</v>
      </c>
      <c r="W313" s="10" t="e">
        <f t="shared" si="344"/>
        <v>#DIV/0!</v>
      </c>
      <c r="X313" s="10" t="e">
        <f t="shared" si="344"/>
        <v>#DIV/0!</v>
      </c>
      <c r="Y313" s="10" t="e">
        <f t="shared" si="344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8"/>
  <cols>
    <col min="1" max="1" width="12.5" style="1" customWidth="1"/>
    <col min="2" max="2" width="11.625" style="2" customWidth="1"/>
    <col min="3" max="16" width="11.625" style="1" customWidth="1"/>
    <col min="17" max="19" width="16.25" style="1" customWidth="1"/>
    <col min="20" max="48" width="9" style="1"/>
    <col min="49" max="49" width="3.25" style="1" customWidth="1"/>
    <col min="50" max="50" width="11.625" style="1" customWidth="1"/>
    <col min="51" max="51" width="11.125" style="1" customWidth="1"/>
    <col min="52" max="16384" width="9" style="1"/>
  </cols>
  <sheetData>
    <row r="1" spans="1:25" s="9" customFormat="1">
      <c r="A1" s="9" t="s">
        <v>76</v>
      </c>
      <c r="B1" s="24" t="s">
        <v>79</v>
      </c>
      <c r="C1" s="23" t="s">
        <v>80</v>
      </c>
      <c r="D1" s="23" t="s">
        <v>77</v>
      </c>
      <c r="E1" s="23" t="s">
        <v>83</v>
      </c>
      <c r="F1" s="71" t="s">
        <v>85</v>
      </c>
      <c r="G1" s="23" t="s">
        <v>86</v>
      </c>
      <c r="H1" s="23" t="s">
        <v>87</v>
      </c>
      <c r="I1" s="23" t="s">
        <v>88</v>
      </c>
      <c r="J1" s="23" t="s">
        <v>88</v>
      </c>
      <c r="K1" s="23" t="s">
        <v>121</v>
      </c>
      <c r="L1" s="23" t="s">
        <v>114</v>
      </c>
      <c r="M1" s="23" t="s">
        <v>115</v>
      </c>
      <c r="N1" s="23" t="s">
        <v>111</v>
      </c>
      <c r="O1" s="23" t="s">
        <v>102</v>
      </c>
      <c r="P1" s="23" t="s">
        <v>96</v>
      </c>
      <c r="Q1" s="23" t="s">
        <v>119</v>
      </c>
      <c r="R1" s="23" t="s">
        <v>123</v>
      </c>
      <c r="S1" s="23" t="s">
        <v>132</v>
      </c>
    </row>
    <row r="2" spans="1:25" s="9" customFormat="1">
      <c r="B2" s="24" t="s">
        <v>81</v>
      </c>
      <c r="C2" s="23" t="s">
        <v>78</v>
      </c>
      <c r="D2" s="23" t="s">
        <v>78</v>
      </c>
      <c r="E2" s="23" t="s">
        <v>84</v>
      </c>
      <c r="F2" s="23" t="s">
        <v>84</v>
      </c>
      <c r="G2" s="23" t="s">
        <v>84</v>
      </c>
      <c r="H2" s="23" t="s">
        <v>84</v>
      </c>
      <c r="I2" s="23" t="s">
        <v>84</v>
      </c>
      <c r="J2" s="23" t="s">
        <v>84</v>
      </c>
      <c r="K2" s="23" t="s">
        <v>116</v>
      </c>
      <c r="L2" s="23" t="s">
        <v>118</v>
      </c>
      <c r="M2" s="23" t="s">
        <v>117</v>
      </c>
      <c r="N2" s="23" t="s">
        <v>112</v>
      </c>
      <c r="O2" s="23" t="s">
        <v>103</v>
      </c>
      <c r="P2" s="23" t="s">
        <v>97</v>
      </c>
      <c r="Q2" s="23" t="s">
        <v>120</v>
      </c>
      <c r="R2" s="23" t="s">
        <v>122</v>
      </c>
      <c r="S2" s="23" t="s">
        <v>118</v>
      </c>
    </row>
    <row r="3" spans="1:25">
      <c r="A3" s="8"/>
      <c r="B3" s="25" t="s">
        <v>75</v>
      </c>
      <c r="C3" s="13" t="s">
        <v>75</v>
      </c>
      <c r="D3" s="13" t="s">
        <v>75</v>
      </c>
      <c r="E3" s="13" t="s">
        <v>75</v>
      </c>
      <c r="F3" s="13" t="s">
        <v>75</v>
      </c>
      <c r="G3" s="13" t="s">
        <v>75</v>
      </c>
      <c r="H3" s="13" t="s">
        <v>75</v>
      </c>
      <c r="I3" s="13" t="s">
        <v>75</v>
      </c>
      <c r="J3" s="13" t="s">
        <v>75</v>
      </c>
      <c r="K3" s="13" t="s">
        <v>75</v>
      </c>
      <c r="L3" s="13" t="s">
        <v>75</v>
      </c>
      <c r="M3" s="13" t="s">
        <v>75</v>
      </c>
      <c r="N3" s="13" t="s">
        <v>75</v>
      </c>
      <c r="O3" s="13" t="s">
        <v>75</v>
      </c>
      <c r="P3" s="13" t="s">
        <v>75</v>
      </c>
      <c r="Q3" s="13" t="s">
        <v>75</v>
      </c>
      <c r="R3" s="13" t="s">
        <v>75</v>
      </c>
      <c r="S3" s="13" t="s">
        <v>75</v>
      </c>
    </row>
    <row r="4" spans="1:25">
      <c r="A4" s="3" t="s">
        <v>29</v>
      </c>
      <c r="B4" s="26">
        <v>34.65</v>
      </c>
      <c r="C4" s="10">
        <v>35.72</v>
      </c>
      <c r="D4" s="10">
        <v>33.54</v>
      </c>
      <c r="E4" s="10">
        <v>33.799999999999997</v>
      </c>
      <c r="F4" s="10">
        <v>29.36</v>
      </c>
      <c r="G4" s="10">
        <v>27.55</v>
      </c>
      <c r="H4" s="10">
        <v>29.24</v>
      </c>
      <c r="I4" s="10">
        <v>28.32</v>
      </c>
      <c r="J4" s="10">
        <v>28.32</v>
      </c>
      <c r="K4" s="10">
        <v>23.44</v>
      </c>
      <c r="L4" s="10">
        <v>26.26</v>
      </c>
      <c r="M4" s="10">
        <v>25.8</v>
      </c>
      <c r="N4" s="10">
        <v>34.549999999999997</v>
      </c>
      <c r="O4" s="10">
        <v>32</v>
      </c>
      <c r="P4" s="10">
        <v>27.27</v>
      </c>
      <c r="Q4" s="10">
        <v>34.19</v>
      </c>
      <c r="R4" s="10">
        <v>29.24</v>
      </c>
      <c r="S4" s="10">
        <v>27.77</v>
      </c>
    </row>
    <row r="5" spans="1:25">
      <c r="A5" s="3" t="s">
        <v>31</v>
      </c>
      <c r="B5" s="26"/>
      <c r="C5" s="10">
        <v>0.04</v>
      </c>
      <c r="D5" s="10">
        <v>0.01</v>
      </c>
      <c r="E5" s="10"/>
      <c r="F5" s="10">
        <v>0.04</v>
      </c>
      <c r="G5" s="10">
        <v>0.02</v>
      </c>
      <c r="H5" s="10">
        <v>0.05</v>
      </c>
      <c r="I5" s="10">
        <v>0.09</v>
      </c>
      <c r="J5" s="10">
        <v>0.09</v>
      </c>
      <c r="K5" s="10">
        <v>0.06</v>
      </c>
      <c r="L5" s="10">
        <v>0.11</v>
      </c>
      <c r="M5" s="10"/>
      <c r="N5" s="10"/>
      <c r="O5" s="10"/>
      <c r="P5" s="10"/>
      <c r="Q5" s="10">
        <v>0.02</v>
      </c>
      <c r="R5" s="10"/>
      <c r="S5" s="10"/>
      <c r="T5" s="60"/>
    </row>
    <row r="6" spans="1:25">
      <c r="A6" s="3" t="s">
        <v>1</v>
      </c>
      <c r="B6" s="26">
        <v>46.03</v>
      </c>
      <c r="C6" s="10">
        <v>34.159999999999997</v>
      </c>
      <c r="D6" s="10">
        <v>34.15</v>
      </c>
      <c r="E6" s="10">
        <v>14.4</v>
      </c>
      <c r="F6" s="10">
        <v>22.26</v>
      </c>
      <c r="G6" s="10">
        <v>22.84</v>
      </c>
      <c r="H6" s="10">
        <v>23.39</v>
      </c>
      <c r="I6" s="10">
        <v>19.03</v>
      </c>
      <c r="J6" s="10">
        <v>19.03</v>
      </c>
      <c r="K6" s="10">
        <v>18.77</v>
      </c>
      <c r="L6" s="10">
        <v>21.97</v>
      </c>
      <c r="M6" s="10">
        <v>21.9</v>
      </c>
      <c r="N6" s="10">
        <v>45.41</v>
      </c>
      <c r="O6" s="10">
        <v>12.4</v>
      </c>
      <c r="P6" s="10">
        <v>15.21</v>
      </c>
      <c r="Q6" s="10">
        <v>41.77</v>
      </c>
      <c r="R6" s="10">
        <v>13.36</v>
      </c>
      <c r="S6" s="10">
        <v>11.78</v>
      </c>
      <c r="T6" s="35"/>
      <c r="U6" s="35"/>
      <c r="V6" s="35"/>
      <c r="W6" s="35"/>
      <c r="X6" s="35"/>
      <c r="Y6" s="35"/>
    </row>
    <row r="7" spans="1:25">
      <c r="A7" s="3" t="s">
        <v>100</v>
      </c>
      <c r="B7" s="2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4.0599999999999996</v>
      </c>
      <c r="R7" s="10"/>
      <c r="S7" s="10"/>
    </row>
    <row r="8" spans="1:25">
      <c r="A8" s="3" t="s">
        <v>14</v>
      </c>
      <c r="B8" s="26"/>
      <c r="C8" s="10">
        <v>0.73</v>
      </c>
      <c r="D8" s="10">
        <v>6.87</v>
      </c>
      <c r="E8" s="10">
        <v>3.86</v>
      </c>
      <c r="F8" s="10">
        <v>0.83</v>
      </c>
      <c r="G8" s="10">
        <v>1.71</v>
      </c>
      <c r="H8" s="10">
        <v>9.52</v>
      </c>
      <c r="I8" s="10">
        <v>14.85</v>
      </c>
      <c r="J8" s="10">
        <v>15.92</v>
      </c>
      <c r="K8" s="10">
        <v>45.91</v>
      </c>
      <c r="L8" s="10">
        <v>25.63</v>
      </c>
      <c r="M8" s="10">
        <v>1.39</v>
      </c>
      <c r="N8" s="10">
        <v>0.44</v>
      </c>
      <c r="O8" s="10">
        <v>12.9</v>
      </c>
      <c r="P8" s="10">
        <v>2.78</v>
      </c>
      <c r="Q8" s="10">
        <v>0.06</v>
      </c>
      <c r="R8" s="10">
        <v>0.38</v>
      </c>
      <c r="S8" s="10">
        <v>33.21</v>
      </c>
      <c r="T8" s="4"/>
    </row>
    <row r="9" spans="1:25">
      <c r="A9" s="3" t="s">
        <v>12</v>
      </c>
      <c r="B9" s="26">
        <v>0.55000000000000004</v>
      </c>
      <c r="C9" s="10"/>
      <c r="D9" s="10"/>
      <c r="E9" s="10"/>
      <c r="F9" s="10"/>
      <c r="G9" s="10">
        <v>1.53</v>
      </c>
      <c r="H9" s="10"/>
      <c r="I9" s="10">
        <v>1.19</v>
      </c>
      <c r="J9" s="10"/>
      <c r="K9" s="10"/>
      <c r="L9" s="10"/>
      <c r="M9" s="10"/>
      <c r="N9" s="10"/>
      <c r="O9" s="10"/>
      <c r="P9" s="10">
        <v>4.3499999999999996</v>
      </c>
      <c r="Q9" s="10"/>
      <c r="R9" s="10"/>
      <c r="S9" s="10"/>
      <c r="T9" s="63"/>
      <c r="U9" s="35"/>
      <c r="V9" s="35"/>
      <c r="W9" s="35"/>
    </row>
    <row r="10" spans="1:25">
      <c r="A10" s="5" t="s">
        <v>8</v>
      </c>
      <c r="B10" s="26"/>
      <c r="C10" s="10"/>
      <c r="D10" s="10"/>
      <c r="E10" s="10">
        <v>0.75</v>
      </c>
      <c r="F10" s="10">
        <v>0.03</v>
      </c>
      <c r="G10" s="10"/>
      <c r="H10" s="10"/>
      <c r="I10" s="10"/>
      <c r="J10" s="10"/>
      <c r="K10" s="10"/>
      <c r="L10" s="10">
        <v>7.0000000000000007E-2</v>
      </c>
      <c r="M10" s="10"/>
      <c r="N10" s="10"/>
      <c r="O10" s="10"/>
      <c r="P10" s="10">
        <v>0.01</v>
      </c>
      <c r="Q10" s="10"/>
      <c r="R10" s="10"/>
      <c r="S10" s="10"/>
    </row>
    <row r="11" spans="1:25">
      <c r="A11" s="3" t="s">
        <v>20</v>
      </c>
      <c r="B11" s="26"/>
      <c r="C11" s="10">
        <v>0.05</v>
      </c>
      <c r="D11" s="10">
        <v>0</v>
      </c>
      <c r="E11" s="10">
        <v>0.03</v>
      </c>
      <c r="F11" s="10">
        <v>1.46</v>
      </c>
      <c r="G11" s="10"/>
      <c r="H11" s="10">
        <v>0.04</v>
      </c>
      <c r="I11" s="10">
        <v>0.09</v>
      </c>
      <c r="J11" s="10">
        <v>0.09</v>
      </c>
      <c r="K11" s="10">
        <v>0.3</v>
      </c>
      <c r="L11" s="10">
        <v>0.27</v>
      </c>
      <c r="M11" s="10">
        <v>25.86</v>
      </c>
      <c r="N11" s="10">
        <v>0.03</v>
      </c>
      <c r="O11" s="10">
        <v>0.15</v>
      </c>
      <c r="P11" s="10">
        <v>0.06</v>
      </c>
      <c r="Q11" s="10">
        <v>7.0000000000000007E-2</v>
      </c>
      <c r="R11" s="10">
        <v>0.11</v>
      </c>
      <c r="S11" s="10"/>
      <c r="T11" s="4"/>
    </row>
    <row r="12" spans="1:25">
      <c r="A12" s="3" t="s">
        <v>18</v>
      </c>
      <c r="B12" s="26">
        <v>1.58</v>
      </c>
      <c r="C12" s="10">
        <v>15.3</v>
      </c>
      <c r="D12" s="10">
        <v>10.9</v>
      </c>
      <c r="E12" s="10">
        <v>35.299999999999997</v>
      </c>
      <c r="F12" s="10">
        <v>33.21</v>
      </c>
      <c r="G12" s="10">
        <v>30.6</v>
      </c>
      <c r="H12" s="10">
        <v>26.8</v>
      </c>
      <c r="I12" s="10">
        <v>23.72</v>
      </c>
      <c r="J12" s="10">
        <v>23.72</v>
      </c>
      <c r="K12" s="10">
        <v>0.12</v>
      </c>
      <c r="L12" s="10">
        <v>14.38</v>
      </c>
      <c r="M12" s="10">
        <v>12.03</v>
      </c>
      <c r="N12" s="10">
        <v>0.09</v>
      </c>
      <c r="O12" s="10">
        <v>4.5999999999999996</v>
      </c>
      <c r="P12" s="10">
        <v>10.130000000000001</v>
      </c>
      <c r="Q12" s="10">
        <v>0.04</v>
      </c>
      <c r="R12" s="10">
        <v>37.229999999999997</v>
      </c>
      <c r="S12" s="10">
        <v>15.52</v>
      </c>
      <c r="T12" s="4"/>
    </row>
    <row r="13" spans="1:25">
      <c r="A13" s="44" t="s">
        <v>98</v>
      </c>
      <c r="B13" s="2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0.38</v>
      </c>
      <c r="Q13" s="10"/>
      <c r="R13" s="10"/>
      <c r="S13" s="10"/>
      <c r="T13" s="4"/>
    </row>
    <row r="14" spans="1:25" s="6" customFormat="1">
      <c r="A14" s="42" t="s">
        <v>24</v>
      </c>
      <c r="B14" s="26"/>
      <c r="C14" s="43"/>
      <c r="D14" s="43"/>
      <c r="E14" s="43">
        <v>0.27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29.49</v>
      </c>
      <c r="Q14" s="43"/>
      <c r="R14" s="43"/>
      <c r="S14" s="43"/>
    </row>
    <row r="15" spans="1:25">
      <c r="A15" s="5" t="s">
        <v>33</v>
      </c>
      <c r="B15" s="2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30.5</v>
      </c>
      <c r="P15" s="10"/>
      <c r="Q15" s="10"/>
      <c r="R15" s="10"/>
      <c r="S15" s="10"/>
    </row>
    <row r="16" spans="1:25">
      <c r="A16" s="3" t="s">
        <v>5</v>
      </c>
      <c r="B16" s="26">
        <v>1.82</v>
      </c>
      <c r="C16" s="10">
        <v>0.6</v>
      </c>
      <c r="D16" s="10">
        <v>0.08</v>
      </c>
      <c r="E16" s="10">
        <v>0.01</v>
      </c>
      <c r="F16" s="10">
        <v>0.03</v>
      </c>
      <c r="G16" s="10">
        <v>0.03</v>
      </c>
      <c r="H16" s="10"/>
      <c r="I16" s="10">
        <v>0.62</v>
      </c>
      <c r="J16" s="10">
        <v>0.62</v>
      </c>
      <c r="K16" s="10">
        <v>0.03</v>
      </c>
      <c r="L16" s="10"/>
      <c r="M16" s="10"/>
      <c r="N16" s="10">
        <v>0.04</v>
      </c>
      <c r="O16" s="10">
        <v>1</v>
      </c>
      <c r="P16" s="10">
        <v>0.38</v>
      </c>
      <c r="Q16" s="10">
        <v>0.08</v>
      </c>
      <c r="R16" s="10"/>
      <c r="S16" s="10"/>
      <c r="T16" s="4"/>
    </row>
    <row r="17" spans="1:20">
      <c r="A17" s="5" t="s">
        <v>3</v>
      </c>
      <c r="B17" s="26"/>
      <c r="C17" s="10"/>
      <c r="D17" s="10"/>
      <c r="E17" s="10"/>
      <c r="F17" s="10"/>
      <c r="G17" s="10"/>
      <c r="H17" s="10"/>
      <c r="I17" s="10"/>
      <c r="J17" s="10"/>
      <c r="K17" s="10">
        <v>0.01</v>
      </c>
      <c r="L17" s="10"/>
      <c r="M17" s="10"/>
      <c r="N17" s="10"/>
      <c r="O17" s="10"/>
      <c r="P17" s="10"/>
      <c r="Q17" s="10"/>
      <c r="R17" s="10"/>
      <c r="S17" s="10"/>
    </row>
    <row r="18" spans="1:20">
      <c r="A18" s="46" t="s">
        <v>99</v>
      </c>
      <c r="B18" s="2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v>2.5499999999999998</v>
      </c>
      <c r="O18" s="10"/>
      <c r="P18" s="10"/>
      <c r="Q18" s="10">
        <v>4.6500000000000004</v>
      </c>
      <c r="R18" s="10"/>
      <c r="S18" s="10"/>
    </row>
    <row r="19" spans="1:20">
      <c r="A19" s="5" t="s">
        <v>22</v>
      </c>
      <c r="B19" s="26">
        <v>1.08</v>
      </c>
      <c r="C19" s="10">
        <v>0.06</v>
      </c>
      <c r="D19" s="10">
        <v>0</v>
      </c>
      <c r="E19" s="10">
        <v>0.01</v>
      </c>
      <c r="F19" s="10"/>
      <c r="G19" s="10">
        <v>0.04</v>
      </c>
      <c r="H19" s="10"/>
      <c r="I19" s="10">
        <v>0.01</v>
      </c>
      <c r="J19" s="10">
        <v>0.01</v>
      </c>
      <c r="K19" s="10">
        <v>0.01</v>
      </c>
      <c r="L19" s="10"/>
      <c r="M19" s="10"/>
      <c r="N19" s="10">
        <v>0.14000000000000001</v>
      </c>
      <c r="O19" s="10"/>
      <c r="P19" s="10"/>
      <c r="Q19" s="10">
        <v>0.01</v>
      </c>
      <c r="R19" s="10">
        <v>3.94</v>
      </c>
      <c r="S19" s="10"/>
      <c r="T19" s="4"/>
    </row>
    <row r="20" spans="1:20">
      <c r="A20" s="5" t="s">
        <v>16</v>
      </c>
      <c r="B20" s="26"/>
      <c r="C20" s="10">
        <v>7.0000000000000007E-2</v>
      </c>
      <c r="D20" s="10">
        <v>0.03</v>
      </c>
      <c r="E20" s="10"/>
      <c r="F20" s="10">
        <v>0.02</v>
      </c>
      <c r="G20" s="10">
        <v>7.0000000000000007E-2</v>
      </c>
      <c r="H20" s="10"/>
      <c r="I20" s="10"/>
      <c r="J20" s="10"/>
      <c r="K20" s="10">
        <v>0.33</v>
      </c>
      <c r="L20" s="10">
        <v>0.03</v>
      </c>
      <c r="M20" s="10"/>
      <c r="N20" s="10">
        <v>0.06</v>
      </c>
      <c r="O20" s="10"/>
      <c r="P20" s="10"/>
      <c r="Q20" s="10"/>
      <c r="R20" s="10"/>
      <c r="S20" s="10"/>
    </row>
    <row r="21" spans="1:20">
      <c r="A21" s="5" t="s">
        <v>27</v>
      </c>
      <c r="B21" s="2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0">
        <v>4.0000000000000001E-3</v>
      </c>
      <c r="R21" s="20"/>
      <c r="S21" s="20"/>
    </row>
    <row r="22" spans="1:20">
      <c r="A22" s="5" t="s">
        <v>9</v>
      </c>
      <c r="B22" s="2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0">
        <v>5.0000000000000001E-3</v>
      </c>
      <c r="R22" s="20"/>
      <c r="S22" s="20"/>
    </row>
    <row r="23" spans="1:20">
      <c r="A23" s="5" t="s">
        <v>127</v>
      </c>
      <c r="B23" s="2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10.48</v>
      </c>
      <c r="Q23" s="20"/>
      <c r="R23" s="20"/>
      <c r="S23" s="20"/>
    </row>
    <row r="24" spans="1:20">
      <c r="A24" s="5" t="s">
        <v>10</v>
      </c>
      <c r="B24" s="2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1.22</v>
      </c>
      <c r="R24" s="10"/>
      <c r="S24" s="10"/>
    </row>
    <row r="25" spans="1:20">
      <c r="A25" s="5" t="s">
        <v>6</v>
      </c>
      <c r="B25" s="2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0">
      <c r="A26" s="7" t="s">
        <v>25</v>
      </c>
      <c r="B26" s="27">
        <f t="shared" ref="B26:S26" si="0">-15.9994/(2* 35.4527)*B25-15.9994/(2*18.9984032)*B24</f>
        <v>0</v>
      </c>
      <c r="C26" s="12">
        <f t="shared" si="0"/>
        <v>0</v>
      </c>
      <c r="D26" s="12">
        <f t="shared" si="0"/>
        <v>0</v>
      </c>
      <c r="E26" s="12">
        <f t="shared" si="0"/>
        <v>0</v>
      </c>
      <c r="F26" s="12">
        <f t="shared" si="0"/>
        <v>0</v>
      </c>
      <c r="G26" s="12">
        <f t="shared" si="0"/>
        <v>0</v>
      </c>
      <c r="H26" s="12">
        <f t="shared" si="0"/>
        <v>0</v>
      </c>
      <c r="I26" s="12">
        <f t="shared" si="0"/>
        <v>0</v>
      </c>
      <c r="J26" s="12">
        <f t="shared" si="0"/>
        <v>0</v>
      </c>
      <c r="K26" s="12">
        <f t="shared" si="0"/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12">
        <f t="shared" si="0"/>
        <v>0</v>
      </c>
      <c r="P26" s="12">
        <f t="shared" si="0"/>
        <v>0</v>
      </c>
      <c r="Q26" s="12">
        <f t="shared" si="0"/>
        <v>-0.51370812048035697</v>
      </c>
      <c r="R26" s="12">
        <f t="shared" si="0"/>
        <v>0</v>
      </c>
      <c r="S26" s="12">
        <f t="shared" si="0"/>
        <v>0</v>
      </c>
    </row>
    <row r="27" spans="1:20">
      <c r="A27" s="1" t="s">
        <v>37</v>
      </c>
      <c r="B27" s="26">
        <f t="shared" ref="B27:S27" si="1">SUM(B4:B26)</f>
        <v>85.71</v>
      </c>
      <c r="C27" s="10">
        <f t="shared" si="1"/>
        <v>86.729999999999976</v>
      </c>
      <c r="D27" s="10">
        <f t="shared" si="1"/>
        <v>85.58</v>
      </c>
      <c r="E27" s="10">
        <f t="shared" si="1"/>
        <v>88.429999999999993</v>
      </c>
      <c r="F27" s="10">
        <f t="shared" si="1"/>
        <v>87.24</v>
      </c>
      <c r="G27" s="10">
        <f t="shared" si="1"/>
        <v>84.39</v>
      </c>
      <c r="H27" s="10">
        <f t="shared" si="1"/>
        <v>89.04</v>
      </c>
      <c r="I27" s="10">
        <f t="shared" si="1"/>
        <v>87.92</v>
      </c>
      <c r="J27" s="10">
        <f t="shared" si="1"/>
        <v>87.800000000000011</v>
      </c>
      <c r="K27" s="10">
        <f t="shared" si="1"/>
        <v>88.98</v>
      </c>
      <c r="L27" s="10">
        <f t="shared" si="1"/>
        <v>88.719999999999985</v>
      </c>
      <c r="M27" s="10">
        <f t="shared" si="1"/>
        <v>86.98</v>
      </c>
      <c r="N27" s="10">
        <f t="shared" si="1"/>
        <v>83.31</v>
      </c>
      <c r="O27" s="10">
        <f t="shared" si="1"/>
        <v>93.55</v>
      </c>
      <c r="P27" s="10">
        <f t="shared" si="1"/>
        <v>100.54</v>
      </c>
      <c r="Q27" s="10">
        <f t="shared" si="1"/>
        <v>85.665291879519657</v>
      </c>
      <c r="R27" s="10">
        <f t="shared" si="1"/>
        <v>84.259999999999991</v>
      </c>
      <c r="S27" s="10">
        <f t="shared" si="1"/>
        <v>88.279999999999987</v>
      </c>
    </row>
    <row r="29" spans="1:20" ht="27.6" hidden="1">
      <c r="B29" s="28" t="s">
        <v>34</v>
      </c>
      <c r="C29" s="16" t="s">
        <v>34</v>
      </c>
      <c r="D29" s="16" t="s">
        <v>34</v>
      </c>
      <c r="E29" s="16" t="s">
        <v>34</v>
      </c>
      <c r="F29" s="16" t="s">
        <v>34</v>
      </c>
      <c r="G29" s="16" t="s">
        <v>34</v>
      </c>
      <c r="H29" s="16" t="s">
        <v>34</v>
      </c>
      <c r="I29" s="16" t="s">
        <v>34</v>
      </c>
      <c r="J29" s="16" t="s">
        <v>34</v>
      </c>
      <c r="K29" s="16" t="s">
        <v>34</v>
      </c>
      <c r="L29" s="16" t="s">
        <v>34</v>
      </c>
      <c r="M29" s="16" t="s">
        <v>34</v>
      </c>
      <c r="N29" s="16" t="s">
        <v>34</v>
      </c>
      <c r="O29" s="16" t="s">
        <v>34</v>
      </c>
      <c r="P29" s="16" t="s">
        <v>34</v>
      </c>
      <c r="Q29" s="16" t="s">
        <v>34</v>
      </c>
      <c r="R29" s="16" t="s">
        <v>34</v>
      </c>
      <c r="S29" s="16" t="s">
        <v>34</v>
      </c>
    </row>
    <row r="30" spans="1:20" hidden="1">
      <c r="A30" s="3" t="s">
        <v>29</v>
      </c>
      <c r="B30" s="29">
        <v>60.084299999999999</v>
      </c>
      <c r="C30" s="11">
        <v>60.084299999999999</v>
      </c>
      <c r="D30" s="11">
        <v>60.084299999999999</v>
      </c>
      <c r="E30" s="11">
        <v>60.084299999999999</v>
      </c>
      <c r="F30" s="11">
        <v>60.084299999999999</v>
      </c>
      <c r="G30" s="11">
        <v>60.084299999999999</v>
      </c>
      <c r="H30" s="11">
        <v>60.084299999999999</v>
      </c>
      <c r="I30" s="11">
        <v>60.084299999999999</v>
      </c>
      <c r="J30" s="11">
        <v>60.084299999999999</v>
      </c>
      <c r="K30" s="11">
        <v>60.084299999999999</v>
      </c>
      <c r="L30" s="11">
        <v>60.084299999999999</v>
      </c>
      <c r="M30" s="11">
        <v>60.084299999999999</v>
      </c>
      <c r="N30" s="11">
        <v>60.084299999999999</v>
      </c>
      <c r="O30" s="11">
        <v>60.084299999999999</v>
      </c>
      <c r="P30" s="11">
        <v>60.084299999999999</v>
      </c>
      <c r="Q30" s="11">
        <v>60.084299999999999</v>
      </c>
      <c r="R30" s="11">
        <v>60.084299999999999</v>
      </c>
      <c r="S30" s="11">
        <v>60.084299999999999</v>
      </c>
    </row>
    <row r="31" spans="1:20" hidden="1">
      <c r="A31" s="3" t="s">
        <v>31</v>
      </c>
      <c r="B31" s="29">
        <v>79.865799999999993</v>
      </c>
      <c r="C31" s="11">
        <v>79.865799999999993</v>
      </c>
      <c r="D31" s="11">
        <v>79.865799999999993</v>
      </c>
      <c r="E31" s="11">
        <v>79.865799999999993</v>
      </c>
      <c r="F31" s="11">
        <v>79.865799999999993</v>
      </c>
      <c r="G31" s="11">
        <v>79.865799999999993</v>
      </c>
      <c r="H31" s="11">
        <v>79.865799999999993</v>
      </c>
      <c r="I31" s="11">
        <v>79.865799999999993</v>
      </c>
      <c r="J31" s="11">
        <v>79.865799999999993</v>
      </c>
      <c r="K31" s="11">
        <v>79.865799999999993</v>
      </c>
      <c r="L31" s="11">
        <v>79.865799999999993</v>
      </c>
      <c r="M31" s="11">
        <v>79.865799999999993</v>
      </c>
      <c r="N31" s="11">
        <v>79.865799999999993</v>
      </c>
      <c r="O31" s="11">
        <v>79.865799999999993</v>
      </c>
      <c r="P31" s="11">
        <v>79.865799999999993</v>
      </c>
      <c r="Q31" s="11">
        <v>79.865799999999993</v>
      </c>
      <c r="R31" s="11">
        <v>79.865799999999993</v>
      </c>
      <c r="S31" s="11">
        <v>79.865799999999993</v>
      </c>
    </row>
    <row r="32" spans="1:20" hidden="1">
      <c r="A32" s="3" t="s">
        <v>1</v>
      </c>
      <c r="B32" s="29">
        <v>101.961276</v>
      </c>
      <c r="C32" s="11">
        <v>101.961276</v>
      </c>
      <c r="D32" s="11">
        <v>101.961276</v>
      </c>
      <c r="E32" s="11">
        <v>101.961276</v>
      </c>
      <c r="F32" s="11">
        <v>101.961276</v>
      </c>
      <c r="G32" s="11">
        <v>101.961276</v>
      </c>
      <c r="H32" s="11">
        <v>101.961276</v>
      </c>
      <c r="I32" s="11">
        <v>101.961276</v>
      </c>
      <c r="J32" s="11">
        <v>101.961276</v>
      </c>
      <c r="K32" s="11">
        <v>101.961276</v>
      </c>
      <c r="L32" s="11">
        <v>101.961276</v>
      </c>
      <c r="M32" s="11">
        <v>101.961276</v>
      </c>
      <c r="N32" s="11">
        <v>101.961276</v>
      </c>
      <c r="O32" s="11">
        <v>101.961276</v>
      </c>
      <c r="P32" s="11">
        <v>101.961276</v>
      </c>
      <c r="Q32" s="11">
        <v>101.961276</v>
      </c>
      <c r="R32" s="11">
        <v>101.961276</v>
      </c>
      <c r="S32" s="11">
        <v>101.961276</v>
      </c>
    </row>
    <row r="33" spans="1:19" hidden="1">
      <c r="A33" s="3" t="s">
        <v>100</v>
      </c>
      <c r="B33" s="29">
        <v>69.620199999999997</v>
      </c>
      <c r="C33" s="15">
        <v>69.620199999999997</v>
      </c>
      <c r="D33" s="15">
        <v>69.620199999999997</v>
      </c>
      <c r="E33" s="15">
        <v>69.620199999999997</v>
      </c>
      <c r="F33" s="15">
        <v>69.620199999999997</v>
      </c>
      <c r="G33" s="15">
        <v>69.620199999999997</v>
      </c>
      <c r="H33" s="15">
        <v>69.620199999999997</v>
      </c>
      <c r="I33" s="15">
        <v>69.620199999999997</v>
      </c>
      <c r="J33" s="15">
        <v>69.620199999999997</v>
      </c>
      <c r="K33" s="15">
        <v>69.620199999999997</v>
      </c>
      <c r="L33" s="15">
        <v>69.620199999999997</v>
      </c>
      <c r="M33" s="15">
        <v>69.620199999999997</v>
      </c>
      <c r="N33" s="15">
        <v>69.620199999999997</v>
      </c>
      <c r="O33" s="15">
        <v>69.620199999999997</v>
      </c>
      <c r="P33" s="15">
        <v>69.620199999999997</v>
      </c>
      <c r="Q33" s="15">
        <v>69.620199999999997</v>
      </c>
      <c r="R33" s="15">
        <v>69.620199999999997</v>
      </c>
      <c r="S33" s="15">
        <v>69.620199999999997</v>
      </c>
    </row>
    <row r="34" spans="1:19" hidden="1">
      <c r="A34" s="3" t="s">
        <v>14</v>
      </c>
      <c r="B34" s="29">
        <v>71.844399999999993</v>
      </c>
      <c r="C34" s="11">
        <v>71.844399999999993</v>
      </c>
      <c r="D34" s="11">
        <v>71.844399999999993</v>
      </c>
      <c r="E34" s="11">
        <v>71.844399999999993</v>
      </c>
      <c r="F34" s="11">
        <v>71.844399999999993</v>
      </c>
      <c r="G34" s="11">
        <v>71.844399999999993</v>
      </c>
      <c r="H34" s="11">
        <v>71.844399999999993</v>
      </c>
      <c r="I34" s="11">
        <v>71.844399999999993</v>
      </c>
      <c r="J34" s="11">
        <v>71.844399999999993</v>
      </c>
      <c r="K34" s="11">
        <v>71.844399999999993</v>
      </c>
      <c r="L34" s="11">
        <v>71.844399999999993</v>
      </c>
      <c r="M34" s="11">
        <v>71.844399999999993</v>
      </c>
      <c r="N34" s="11">
        <v>71.844399999999993</v>
      </c>
      <c r="O34" s="11">
        <v>71.844399999999993</v>
      </c>
      <c r="P34" s="11">
        <v>71.844399999999993</v>
      </c>
      <c r="Q34" s="11">
        <v>71.844399999999993</v>
      </c>
      <c r="R34" s="11">
        <v>71.844399999999993</v>
      </c>
      <c r="S34" s="11">
        <v>71.844399999999993</v>
      </c>
    </row>
    <row r="35" spans="1:19" hidden="1">
      <c r="A35" s="3" t="s">
        <v>12</v>
      </c>
      <c r="B35" s="29">
        <v>159.68819999999999</v>
      </c>
      <c r="C35" s="11">
        <v>159.68819999999999</v>
      </c>
      <c r="D35" s="11">
        <v>159.68819999999999</v>
      </c>
      <c r="E35" s="11">
        <v>159.68819999999999</v>
      </c>
      <c r="F35" s="11">
        <v>159.68819999999999</v>
      </c>
      <c r="G35" s="11">
        <v>159.68819999999999</v>
      </c>
      <c r="H35" s="11">
        <v>159.68819999999999</v>
      </c>
      <c r="I35" s="11">
        <v>159.68819999999999</v>
      </c>
      <c r="J35" s="11">
        <v>159.68819999999999</v>
      </c>
      <c r="K35" s="11">
        <v>159.68819999999999</v>
      </c>
      <c r="L35" s="11">
        <v>159.68819999999999</v>
      </c>
      <c r="M35" s="11">
        <v>159.68819999999999</v>
      </c>
      <c r="N35" s="11">
        <v>159.68819999999999</v>
      </c>
      <c r="O35" s="11">
        <v>159.68819999999999</v>
      </c>
      <c r="P35" s="11">
        <v>159.68819999999999</v>
      </c>
      <c r="Q35" s="11">
        <v>159.68819999999999</v>
      </c>
      <c r="R35" s="11">
        <v>159.68819999999999</v>
      </c>
      <c r="S35" s="11">
        <v>159.68819999999999</v>
      </c>
    </row>
    <row r="36" spans="1:19" hidden="1">
      <c r="A36" s="3" t="s">
        <v>20</v>
      </c>
      <c r="B36" s="29">
        <v>70.937449000000001</v>
      </c>
      <c r="C36" s="11">
        <v>70.937449000000001</v>
      </c>
      <c r="D36" s="11">
        <v>70.937449000000001</v>
      </c>
      <c r="E36" s="11">
        <v>70.937449000000001</v>
      </c>
      <c r="F36" s="11">
        <v>70.937449000000001</v>
      </c>
      <c r="G36" s="11">
        <v>70.937449000000001</v>
      </c>
      <c r="H36" s="11">
        <v>70.937449000000001</v>
      </c>
      <c r="I36" s="11">
        <v>70.937449000000001</v>
      </c>
      <c r="J36" s="11">
        <v>70.937449000000001</v>
      </c>
      <c r="K36" s="11">
        <v>70.937449000000001</v>
      </c>
      <c r="L36" s="11">
        <v>70.937449000000001</v>
      </c>
      <c r="M36" s="11">
        <v>70.937449000000001</v>
      </c>
      <c r="N36" s="11">
        <v>70.937449000000001</v>
      </c>
      <c r="O36" s="11">
        <v>70.937449000000001</v>
      </c>
      <c r="P36" s="11">
        <v>70.937449000000001</v>
      </c>
      <c r="Q36" s="11">
        <v>70.937449000000001</v>
      </c>
      <c r="R36" s="11">
        <v>70.937449000000001</v>
      </c>
      <c r="S36" s="11">
        <v>70.937449000000001</v>
      </c>
    </row>
    <row r="37" spans="1:19" hidden="1">
      <c r="A37" s="3" t="s">
        <v>18</v>
      </c>
      <c r="B37" s="29">
        <v>40.304400000000001</v>
      </c>
      <c r="C37" s="11">
        <v>40.304400000000001</v>
      </c>
      <c r="D37" s="11">
        <v>40.304400000000001</v>
      </c>
      <c r="E37" s="11">
        <v>40.304400000000001</v>
      </c>
      <c r="F37" s="11">
        <v>40.304400000000001</v>
      </c>
      <c r="G37" s="11">
        <v>40.304400000000001</v>
      </c>
      <c r="H37" s="11">
        <v>40.304400000000001</v>
      </c>
      <c r="I37" s="11">
        <v>40.304400000000001</v>
      </c>
      <c r="J37" s="11">
        <v>40.304400000000001</v>
      </c>
      <c r="K37" s="11">
        <v>40.304400000000001</v>
      </c>
      <c r="L37" s="11">
        <v>40.304400000000001</v>
      </c>
      <c r="M37" s="11">
        <v>40.304400000000001</v>
      </c>
      <c r="N37" s="11">
        <v>40.304400000000001</v>
      </c>
      <c r="O37" s="11">
        <v>40.304400000000001</v>
      </c>
      <c r="P37" s="11">
        <v>40.304400000000001</v>
      </c>
      <c r="Q37" s="11">
        <v>40.304400000000001</v>
      </c>
      <c r="R37" s="11">
        <v>40.304400000000001</v>
      </c>
      <c r="S37" s="11">
        <v>40.304400000000001</v>
      </c>
    </row>
    <row r="38" spans="1:19" hidden="1">
      <c r="A38" s="3" t="s">
        <v>5</v>
      </c>
      <c r="B38" s="29">
        <v>56.077399999999997</v>
      </c>
      <c r="C38" s="11">
        <v>56.077399999999997</v>
      </c>
      <c r="D38" s="11">
        <v>56.077399999999997</v>
      </c>
      <c r="E38" s="11">
        <v>56.077399999999997</v>
      </c>
      <c r="F38" s="11">
        <v>56.077399999999997</v>
      </c>
      <c r="G38" s="11">
        <v>56.077399999999997</v>
      </c>
      <c r="H38" s="11">
        <v>56.077399999999997</v>
      </c>
      <c r="I38" s="11">
        <v>56.077399999999997</v>
      </c>
      <c r="J38" s="11">
        <v>56.077399999999997</v>
      </c>
      <c r="K38" s="11">
        <v>56.077399999999997</v>
      </c>
      <c r="L38" s="11">
        <v>56.077399999999997</v>
      </c>
      <c r="M38" s="11">
        <v>56.077399999999997</v>
      </c>
      <c r="N38" s="11">
        <v>56.077399999999997</v>
      </c>
      <c r="O38" s="11">
        <v>56.077399999999997</v>
      </c>
      <c r="P38" s="11">
        <v>56.077399999999997</v>
      </c>
      <c r="Q38" s="11">
        <v>56.077399999999997</v>
      </c>
      <c r="R38" s="11">
        <v>56.077399999999997</v>
      </c>
      <c r="S38" s="11">
        <v>56.077399999999997</v>
      </c>
    </row>
    <row r="39" spans="1:19" hidden="1">
      <c r="A39" s="5" t="s">
        <v>22</v>
      </c>
      <c r="B39" s="29">
        <v>61.978940000000001</v>
      </c>
      <c r="C39" s="11">
        <v>61.978940000000001</v>
      </c>
      <c r="D39" s="11">
        <v>61.978940000000001</v>
      </c>
      <c r="E39" s="11">
        <v>61.978940000000001</v>
      </c>
      <c r="F39" s="11">
        <v>61.978940000000001</v>
      </c>
      <c r="G39" s="11">
        <v>61.978940000000001</v>
      </c>
      <c r="H39" s="11">
        <v>61.978940000000001</v>
      </c>
      <c r="I39" s="11">
        <v>61.978940000000001</v>
      </c>
      <c r="J39" s="11">
        <v>61.978940000000001</v>
      </c>
      <c r="K39" s="11">
        <v>61.978940000000001</v>
      </c>
      <c r="L39" s="11">
        <v>61.978940000000001</v>
      </c>
      <c r="M39" s="11">
        <v>61.978940000000001</v>
      </c>
      <c r="N39" s="11">
        <v>61.978940000000001</v>
      </c>
      <c r="O39" s="11">
        <v>61.978940000000001</v>
      </c>
      <c r="P39" s="11">
        <v>61.978940000000001</v>
      </c>
      <c r="Q39" s="11">
        <v>61.978940000000001</v>
      </c>
      <c r="R39" s="11">
        <v>61.978940000000001</v>
      </c>
      <c r="S39" s="11">
        <v>61.978940000000001</v>
      </c>
    </row>
    <row r="40" spans="1:19" hidden="1">
      <c r="A40" s="5" t="s">
        <v>16</v>
      </c>
      <c r="B40" s="29">
        <v>94.195999999999998</v>
      </c>
      <c r="C40" s="11">
        <v>94.195999999999998</v>
      </c>
      <c r="D40" s="11">
        <v>94.195999999999998</v>
      </c>
      <c r="E40" s="11">
        <v>94.195999999999998</v>
      </c>
      <c r="F40" s="11">
        <v>94.195999999999998</v>
      </c>
      <c r="G40" s="11">
        <v>94.195999999999998</v>
      </c>
      <c r="H40" s="11">
        <v>94.195999999999998</v>
      </c>
      <c r="I40" s="11">
        <v>94.195999999999998</v>
      </c>
      <c r="J40" s="11">
        <v>94.195999999999998</v>
      </c>
      <c r="K40" s="11">
        <v>94.195999999999998</v>
      </c>
      <c r="L40" s="11">
        <v>94.195999999999998</v>
      </c>
      <c r="M40" s="11">
        <v>94.195999999999998</v>
      </c>
      <c r="N40" s="11">
        <v>94.195999999999998</v>
      </c>
      <c r="O40" s="11">
        <v>94.195999999999998</v>
      </c>
      <c r="P40" s="11">
        <v>94.195999999999998</v>
      </c>
      <c r="Q40" s="11">
        <v>94.195999999999998</v>
      </c>
      <c r="R40" s="11">
        <v>94.195999999999998</v>
      </c>
      <c r="S40" s="11">
        <v>94.195999999999998</v>
      </c>
    </row>
    <row r="41" spans="1:19" hidden="1">
      <c r="A41" s="5" t="s">
        <v>3</v>
      </c>
      <c r="B41" s="29">
        <v>153.32640000000001</v>
      </c>
      <c r="C41" s="11">
        <v>153.32640000000001</v>
      </c>
      <c r="D41" s="11">
        <v>153.32640000000001</v>
      </c>
      <c r="E41" s="11">
        <v>153.32640000000001</v>
      </c>
      <c r="F41" s="11">
        <v>153.32640000000001</v>
      </c>
      <c r="G41" s="11">
        <v>153.32640000000001</v>
      </c>
      <c r="H41" s="11">
        <v>153.32640000000001</v>
      </c>
      <c r="I41" s="11">
        <v>153.32640000000001</v>
      </c>
      <c r="J41" s="11">
        <v>153.32640000000001</v>
      </c>
      <c r="K41" s="11">
        <v>153.32640000000001</v>
      </c>
      <c r="L41" s="11">
        <v>153.32640000000001</v>
      </c>
      <c r="M41" s="11">
        <v>153.32640000000001</v>
      </c>
      <c r="N41" s="11">
        <v>153.32640000000001</v>
      </c>
      <c r="O41" s="11">
        <v>153.32640000000001</v>
      </c>
      <c r="P41" s="11">
        <v>153.32640000000001</v>
      </c>
      <c r="Q41" s="11">
        <v>153.32640000000001</v>
      </c>
      <c r="R41" s="11">
        <v>153.32640000000001</v>
      </c>
      <c r="S41" s="11">
        <v>153.32640000000001</v>
      </c>
    </row>
    <row r="42" spans="1:19" hidden="1">
      <c r="A42" s="5" t="s">
        <v>99</v>
      </c>
      <c r="B42" s="29">
        <v>29.881399999999999</v>
      </c>
      <c r="C42" s="11">
        <v>29.881399999999999</v>
      </c>
      <c r="D42" s="11">
        <v>29.881399999999999</v>
      </c>
      <c r="E42" s="11">
        <v>29.881399999999999</v>
      </c>
      <c r="F42" s="11">
        <v>29.881399999999999</v>
      </c>
      <c r="G42" s="11">
        <v>29.881399999999999</v>
      </c>
      <c r="H42" s="11">
        <v>29.881399999999999</v>
      </c>
      <c r="I42" s="11">
        <v>29.881399999999999</v>
      </c>
      <c r="J42" s="11">
        <v>29.881399999999999</v>
      </c>
      <c r="K42" s="11">
        <v>29.881399999999999</v>
      </c>
      <c r="L42" s="11">
        <v>29.881399999999999</v>
      </c>
      <c r="M42" s="11">
        <v>29.881399999999999</v>
      </c>
      <c r="N42" s="11">
        <v>29.881399999999999</v>
      </c>
      <c r="O42" s="11">
        <v>29.881399999999999</v>
      </c>
      <c r="P42" s="11">
        <v>29.881399999999999</v>
      </c>
      <c r="Q42" s="11">
        <v>29.881399999999999</v>
      </c>
      <c r="R42" s="11">
        <v>29.881399999999999</v>
      </c>
      <c r="S42" s="11">
        <v>29.881399999999999</v>
      </c>
    </row>
    <row r="43" spans="1:19" hidden="1">
      <c r="A43" s="5" t="s">
        <v>27</v>
      </c>
      <c r="B43" s="29">
        <v>186.935</v>
      </c>
      <c r="C43" s="11">
        <v>186.935</v>
      </c>
      <c r="D43" s="11">
        <v>186.935</v>
      </c>
      <c r="E43" s="11">
        <v>186.935</v>
      </c>
      <c r="F43" s="11">
        <v>186.935</v>
      </c>
      <c r="G43" s="11">
        <v>186.935</v>
      </c>
      <c r="H43" s="11">
        <v>186.935</v>
      </c>
      <c r="I43" s="11">
        <v>186.935</v>
      </c>
      <c r="J43" s="11">
        <v>186.935</v>
      </c>
      <c r="K43" s="11">
        <v>186.935</v>
      </c>
      <c r="L43" s="11">
        <v>186.935</v>
      </c>
      <c r="M43" s="11">
        <v>186.935</v>
      </c>
      <c r="N43" s="11">
        <v>186.935</v>
      </c>
      <c r="O43" s="11">
        <v>186.935</v>
      </c>
      <c r="P43" s="11">
        <v>186.935</v>
      </c>
      <c r="Q43" s="11">
        <v>186.935</v>
      </c>
      <c r="R43" s="11">
        <v>186.935</v>
      </c>
      <c r="S43" s="11">
        <v>186.935</v>
      </c>
    </row>
    <row r="44" spans="1:19" hidden="1">
      <c r="A44" s="5" t="s">
        <v>9</v>
      </c>
      <c r="B44" s="29">
        <v>281.81029999999998</v>
      </c>
      <c r="C44" s="11">
        <v>281.81029999999998</v>
      </c>
      <c r="D44" s="11">
        <v>281.81029999999998</v>
      </c>
      <c r="E44" s="11">
        <v>281.81029999999998</v>
      </c>
      <c r="F44" s="11">
        <v>281.81029999999998</v>
      </c>
      <c r="G44" s="11">
        <v>281.81029999999998</v>
      </c>
      <c r="H44" s="11">
        <v>281.81029999999998</v>
      </c>
      <c r="I44" s="11">
        <v>281.81029999999998</v>
      </c>
      <c r="J44" s="11">
        <v>281.81029999999998</v>
      </c>
      <c r="K44" s="11">
        <v>281.81029999999998</v>
      </c>
      <c r="L44" s="11">
        <v>281.81029999999998</v>
      </c>
      <c r="M44" s="11">
        <v>281.81029999999998</v>
      </c>
      <c r="N44" s="11">
        <v>281.81029999999998</v>
      </c>
      <c r="O44" s="11">
        <v>281.81029999999998</v>
      </c>
      <c r="P44" s="11">
        <v>281.81029999999998</v>
      </c>
      <c r="Q44" s="11">
        <v>281.81029999999998</v>
      </c>
      <c r="R44" s="11">
        <v>281.81029999999998</v>
      </c>
      <c r="S44" s="11">
        <v>281.81029999999998</v>
      </c>
    </row>
    <row r="45" spans="1:19" hidden="1">
      <c r="A45" s="5" t="s">
        <v>33</v>
      </c>
      <c r="B45" s="29">
        <v>81.389399999999995</v>
      </c>
      <c r="C45" s="11">
        <v>81.389399999999995</v>
      </c>
      <c r="D45" s="11">
        <v>81.389399999999995</v>
      </c>
      <c r="E45" s="11">
        <v>81.389399999999995</v>
      </c>
      <c r="F45" s="11">
        <v>81.389399999999995</v>
      </c>
      <c r="G45" s="11">
        <v>81.389399999999995</v>
      </c>
      <c r="H45" s="11">
        <v>81.389399999999995</v>
      </c>
      <c r="I45" s="11">
        <v>81.389399999999995</v>
      </c>
      <c r="J45" s="11">
        <v>81.389399999999995</v>
      </c>
      <c r="K45" s="11">
        <v>81.389399999999995</v>
      </c>
      <c r="L45" s="11">
        <v>81.389399999999995</v>
      </c>
      <c r="M45" s="11">
        <v>81.389399999999995</v>
      </c>
      <c r="N45" s="11">
        <v>81.389399999999995</v>
      </c>
      <c r="O45" s="11">
        <v>81.389399999999995</v>
      </c>
      <c r="P45" s="11">
        <v>81.389399999999995</v>
      </c>
      <c r="Q45" s="11">
        <v>81.389399999999995</v>
      </c>
      <c r="R45" s="11">
        <v>81.389399999999995</v>
      </c>
      <c r="S45" s="11">
        <v>81.389399999999995</v>
      </c>
    </row>
    <row r="46" spans="1:19" hidden="1">
      <c r="A46" s="5" t="s">
        <v>10</v>
      </c>
      <c r="B46" s="29">
        <v>18.998403199999998</v>
      </c>
      <c r="C46" s="11">
        <v>18.998403199999998</v>
      </c>
      <c r="D46" s="11">
        <v>18.998403199999998</v>
      </c>
      <c r="E46" s="11">
        <v>18.998403199999998</v>
      </c>
      <c r="F46" s="11">
        <v>18.998403199999998</v>
      </c>
      <c r="G46" s="11">
        <v>18.998403199999998</v>
      </c>
      <c r="H46" s="11">
        <v>18.998403199999998</v>
      </c>
      <c r="I46" s="11">
        <v>18.998403199999998</v>
      </c>
      <c r="J46" s="11">
        <v>18.998403199999998</v>
      </c>
      <c r="K46" s="11">
        <v>18.998403199999998</v>
      </c>
      <c r="L46" s="11">
        <v>18.998403199999998</v>
      </c>
      <c r="M46" s="11">
        <v>18.998403199999998</v>
      </c>
      <c r="N46" s="11">
        <v>18.998403199999998</v>
      </c>
      <c r="O46" s="11">
        <v>18.998403199999998</v>
      </c>
      <c r="P46" s="11">
        <v>18.998403199999998</v>
      </c>
      <c r="Q46" s="11">
        <v>18.998403199999998</v>
      </c>
      <c r="R46" s="11">
        <v>18.998403199999998</v>
      </c>
      <c r="S46" s="11">
        <v>18.998403199999998</v>
      </c>
    </row>
    <row r="47" spans="1:19" hidden="1">
      <c r="A47" s="5" t="s">
        <v>6</v>
      </c>
      <c r="B47" s="29">
        <v>35.4527</v>
      </c>
      <c r="C47" s="11">
        <v>35.4527</v>
      </c>
      <c r="D47" s="11">
        <v>35.4527</v>
      </c>
      <c r="E47" s="11">
        <v>35.4527</v>
      </c>
      <c r="F47" s="11">
        <v>35.4527</v>
      </c>
      <c r="G47" s="11">
        <v>35.4527</v>
      </c>
      <c r="H47" s="11">
        <v>35.4527</v>
      </c>
      <c r="I47" s="11">
        <v>35.4527</v>
      </c>
      <c r="J47" s="11">
        <v>35.4527</v>
      </c>
      <c r="K47" s="11">
        <v>35.4527</v>
      </c>
      <c r="L47" s="11">
        <v>35.4527</v>
      </c>
      <c r="M47" s="11">
        <v>35.4527</v>
      </c>
      <c r="N47" s="11">
        <v>35.4527</v>
      </c>
      <c r="O47" s="11">
        <v>35.4527</v>
      </c>
      <c r="P47" s="11">
        <v>35.4527</v>
      </c>
      <c r="Q47" s="11">
        <v>35.4527</v>
      </c>
      <c r="R47" s="11">
        <v>35.4527</v>
      </c>
      <c r="S47" s="11">
        <v>35.4527</v>
      </c>
    </row>
    <row r="48" spans="1:19" hidden="1">
      <c r="A48" s="5" t="s">
        <v>8</v>
      </c>
      <c r="B48" s="29">
        <v>151.99039999999999</v>
      </c>
      <c r="C48" s="11">
        <v>151.99039999999999</v>
      </c>
      <c r="D48" s="11">
        <v>151.99039999999999</v>
      </c>
      <c r="E48" s="11">
        <v>151.99039999999999</v>
      </c>
      <c r="F48" s="11">
        <v>151.99039999999999</v>
      </c>
      <c r="G48" s="11">
        <v>151.99039999999999</v>
      </c>
      <c r="H48" s="11">
        <v>151.99039999999999</v>
      </c>
      <c r="I48" s="11">
        <v>151.99039999999999</v>
      </c>
      <c r="J48" s="11">
        <v>151.99039999999999</v>
      </c>
      <c r="K48" s="11">
        <v>151.99039999999999</v>
      </c>
      <c r="L48" s="11">
        <v>151.99039999999999</v>
      </c>
      <c r="M48" s="11">
        <v>151.99039999999999</v>
      </c>
      <c r="N48" s="11">
        <v>151.99039999999999</v>
      </c>
      <c r="O48" s="11">
        <v>151.99039999999999</v>
      </c>
      <c r="P48" s="11">
        <v>151.99039999999999</v>
      </c>
      <c r="Q48" s="11">
        <v>151.99039999999999</v>
      </c>
      <c r="R48" s="11">
        <v>151.99039999999999</v>
      </c>
      <c r="S48" s="11">
        <v>151.99039999999999</v>
      </c>
    </row>
    <row r="49" spans="1:19" hidden="1">
      <c r="A49" s="5" t="s">
        <v>24</v>
      </c>
      <c r="B49" s="29">
        <v>74.692800000000005</v>
      </c>
      <c r="C49" s="11">
        <v>74.692800000000005</v>
      </c>
      <c r="D49" s="11">
        <v>74.692800000000005</v>
      </c>
      <c r="E49" s="11">
        <v>74.692800000000005</v>
      </c>
      <c r="F49" s="11">
        <v>74.692800000000005</v>
      </c>
      <c r="G49" s="11">
        <v>74.692800000000005</v>
      </c>
      <c r="H49" s="11">
        <v>74.692800000000005</v>
      </c>
      <c r="I49" s="11">
        <v>74.692800000000005</v>
      </c>
      <c r="J49" s="11">
        <v>74.692800000000005</v>
      </c>
      <c r="K49" s="11">
        <v>74.692800000000005</v>
      </c>
      <c r="L49" s="11">
        <v>74.692800000000005</v>
      </c>
      <c r="M49" s="11">
        <v>74.692800000000005</v>
      </c>
      <c r="N49" s="11">
        <v>74.692800000000005</v>
      </c>
      <c r="O49" s="11">
        <v>74.692800000000005</v>
      </c>
      <c r="P49" s="11">
        <v>74.692800000000005</v>
      </c>
      <c r="Q49" s="11">
        <v>74.692800000000005</v>
      </c>
      <c r="R49" s="11">
        <v>74.692800000000005</v>
      </c>
      <c r="S49" s="11">
        <v>74.692800000000005</v>
      </c>
    </row>
    <row r="50" spans="1:19" hidden="1">
      <c r="A50" s="46" t="s">
        <v>98</v>
      </c>
      <c r="B50" s="11">
        <v>74.932599999999994</v>
      </c>
      <c r="C50" s="11">
        <v>74.932599999999994</v>
      </c>
      <c r="D50" s="11">
        <v>74.932599999999994</v>
      </c>
      <c r="E50" s="11">
        <v>74.932599999999994</v>
      </c>
      <c r="F50" s="11">
        <v>74.932599999999994</v>
      </c>
      <c r="G50" s="11">
        <v>74.932599999999994</v>
      </c>
      <c r="H50" s="11">
        <v>74.932599999999994</v>
      </c>
      <c r="I50" s="11">
        <v>74.932599999999994</v>
      </c>
      <c r="J50" s="11">
        <v>74.932599999999994</v>
      </c>
      <c r="K50" s="11">
        <v>74.932599999999994</v>
      </c>
      <c r="L50" s="11">
        <v>74.932599999999994</v>
      </c>
      <c r="M50" s="11">
        <v>74.932599999999994</v>
      </c>
      <c r="N50" s="11">
        <v>74.932599999999994</v>
      </c>
      <c r="O50" s="11">
        <v>74.932599999999994</v>
      </c>
      <c r="P50" s="11">
        <v>74.932599999999994</v>
      </c>
      <c r="Q50" s="11">
        <v>74.932599999999994</v>
      </c>
      <c r="R50" s="11">
        <v>74.932599999999994</v>
      </c>
      <c r="S50" s="11">
        <v>74.932599999999994</v>
      </c>
    </row>
    <row r="51" spans="1:19" hidden="1">
      <c r="A51" s="7" t="s">
        <v>38</v>
      </c>
      <c r="B51" s="30">
        <v>18.015280000000001</v>
      </c>
      <c r="C51" s="14">
        <v>18.015280000000001</v>
      </c>
      <c r="D51" s="14">
        <v>18.015280000000001</v>
      </c>
      <c r="E51" s="14">
        <v>18.015280000000001</v>
      </c>
      <c r="F51" s="14">
        <v>18.015280000000001</v>
      </c>
      <c r="G51" s="14">
        <v>18.015280000000001</v>
      </c>
      <c r="H51" s="14">
        <v>18.015280000000001</v>
      </c>
      <c r="I51" s="14">
        <v>18.015280000000001</v>
      </c>
      <c r="J51" s="14">
        <v>18.015280000000001</v>
      </c>
      <c r="K51" s="14">
        <v>18.015280000000001</v>
      </c>
      <c r="L51" s="14">
        <v>18.015280000000001</v>
      </c>
      <c r="M51" s="14">
        <v>18.015280000000001</v>
      </c>
      <c r="N51" s="14">
        <v>18.015280000000001</v>
      </c>
      <c r="O51" s="14">
        <v>18.015280000000001</v>
      </c>
      <c r="P51" s="14">
        <v>18.015280000000001</v>
      </c>
      <c r="Q51" s="14">
        <v>18.015280000000001</v>
      </c>
      <c r="R51" s="14">
        <v>18.015280000000001</v>
      </c>
      <c r="S51" s="14">
        <v>18.015280000000001</v>
      </c>
    </row>
    <row r="52" spans="1:19" hidden="1">
      <c r="B52" s="29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idden="1">
      <c r="A53" s="35" t="s">
        <v>110</v>
      </c>
      <c r="B53" s="29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idden="1">
      <c r="B54" s="28" t="s">
        <v>36</v>
      </c>
      <c r="C54" s="16" t="s">
        <v>36</v>
      </c>
      <c r="D54" s="16" t="s">
        <v>36</v>
      </c>
      <c r="E54" s="16" t="s">
        <v>36</v>
      </c>
      <c r="F54" s="16" t="s">
        <v>36</v>
      </c>
      <c r="G54" s="16" t="s">
        <v>36</v>
      </c>
      <c r="H54" s="16" t="s">
        <v>36</v>
      </c>
      <c r="I54" s="16" t="s">
        <v>36</v>
      </c>
      <c r="J54" s="16" t="s">
        <v>36</v>
      </c>
      <c r="K54" s="16" t="s">
        <v>36</v>
      </c>
      <c r="L54" s="16" t="s">
        <v>36</v>
      </c>
      <c r="M54" s="16" t="s">
        <v>36</v>
      </c>
      <c r="N54" s="16" t="s">
        <v>36</v>
      </c>
      <c r="O54" s="16" t="s">
        <v>36</v>
      </c>
      <c r="P54" s="16" t="s">
        <v>36</v>
      </c>
      <c r="Q54" s="16" t="s">
        <v>36</v>
      </c>
      <c r="R54" s="16" t="s">
        <v>36</v>
      </c>
      <c r="S54" s="16" t="s">
        <v>36</v>
      </c>
    </row>
    <row r="55" spans="1:19" hidden="1">
      <c r="A55" s="3" t="s">
        <v>28</v>
      </c>
      <c r="B55" s="29">
        <f t="shared" ref="B55:Q55" si="2">B4/B30</f>
        <v>0.57668975089998553</v>
      </c>
      <c r="C55" s="11">
        <f t="shared" si="2"/>
        <v>0.59449806355403989</v>
      </c>
      <c r="D55" s="11">
        <f t="shared" si="2"/>
        <v>0.55821570693176092</v>
      </c>
      <c r="E55" s="11">
        <f t="shared" si="2"/>
        <v>0.56254296047386754</v>
      </c>
      <c r="F55" s="11">
        <f t="shared" si="2"/>
        <v>0.488646784600969</v>
      </c>
      <c r="G55" s="11">
        <f t="shared" si="2"/>
        <v>0.45852244263476483</v>
      </c>
      <c r="H55" s="11">
        <f t="shared" si="2"/>
        <v>0.4866495906584582</v>
      </c>
      <c r="I55" s="11">
        <f t="shared" si="2"/>
        <v>0.47133777043254227</v>
      </c>
      <c r="J55" s="11">
        <f t="shared" si="2"/>
        <v>0.47133777043254227</v>
      </c>
      <c r="K55" s="11">
        <f t="shared" si="2"/>
        <v>0.39011855010377089</v>
      </c>
      <c r="L55" s="11">
        <f t="shared" si="2"/>
        <v>0.43705260775277405</v>
      </c>
      <c r="M55" s="11">
        <f t="shared" si="2"/>
        <v>0.42939669763981608</v>
      </c>
      <c r="N55" s="11">
        <f t="shared" si="2"/>
        <v>0.5750254226145598</v>
      </c>
      <c r="O55" s="11">
        <f t="shared" si="2"/>
        <v>0.53258505133620593</v>
      </c>
      <c r="P55" s="11">
        <f t="shared" si="2"/>
        <v>0.45386232343557303</v>
      </c>
      <c r="Q55" s="11">
        <f t="shared" si="2"/>
        <v>0.56903384078702757</v>
      </c>
      <c r="R55" s="11">
        <f>R4/R30</f>
        <v>0.4866495906584582</v>
      </c>
      <c r="S55" s="11">
        <f>S4/S30</f>
        <v>0.46218396486270125</v>
      </c>
    </row>
    <row r="56" spans="1:19" hidden="1">
      <c r="A56" s="3" t="s">
        <v>30</v>
      </c>
      <c r="B56" s="29">
        <f t="shared" ref="B56:Q56" si="3">B5/B31</f>
        <v>0</v>
      </c>
      <c r="C56" s="11">
        <f t="shared" si="3"/>
        <v>5.0084015936733878E-4</v>
      </c>
      <c r="D56" s="11">
        <f t="shared" si="3"/>
        <v>1.2521003984183469E-4</v>
      </c>
      <c r="E56" s="11">
        <f t="shared" si="3"/>
        <v>0</v>
      </c>
      <c r="F56" s="11">
        <f t="shared" si="3"/>
        <v>5.0084015936733878E-4</v>
      </c>
      <c r="G56" s="11">
        <f t="shared" si="3"/>
        <v>2.5042007968366939E-4</v>
      </c>
      <c r="H56" s="11">
        <f t="shared" si="3"/>
        <v>6.2605019920917353E-4</v>
      </c>
      <c r="I56" s="11">
        <f t="shared" si="3"/>
        <v>1.1268903585765122E-3</v>
      </c>
      <c r="J56" s="11">
        <f t="shared" si="3"/>
        <v>1.1268903585765122E-3</v>
      </c>
      <c r="K56" s="11">
        <f t="shared" si="3"/>
        <v>7.5126023905100806E-4</v>
      </c>
      <c r="L56" s="11">
        <f t="shared" si="3"/>
        <v>1.3773104382601815E-3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1">
        <f t="shared" si="3"/>
        <v>0</v>
      </c>
      <c r="Q56" s="11">
        <f t="shared" si="3"/>
        <v>2.5042007968366939E-4</v>
      </c>
      <c r="R56" s="11">
        <f>R5/R31</f>
        <v>0</v>
      </c>
      <c r="S56" s="11">
        <f>S5/S31</f>
        <v>0</v>
      </c>
    </row>
    <row r="57" spans="1:19" hidden="1">
      <c r="A57" s="3" t="s">
        <v>0</v>
      </c>
      <c r="B57" s="29">
        <f t="shared" ref="B57:Q57" si="4">B6/B32*2</f>
        <v>0.9028917998240823</v>
      </c>
      <c r="C57" s="11">
        <f t="shared" si="4"/>
        <v>0.67005830723420912</v>
      </c>
      <c r="D57" s="11">
        <f t="shared" si="4"/>
        <v>0.66986215433396501</v>
      </c>
      <c r="E57" s="11">
        <f t="shared" si="4"/>
        <v>0.28246017635165727</v>
      </c>
      <c r="F57" s="11">
        <f t="shared" si="4"/>
        <v>0.43663635594360356</v>
      </c>
      <c r="G57" s="11">
        <f t="shared" si="4"/>
        <v>0.44801322415776751</v>
      </c>
      <c r="H57" s="11">
        <f t="shared" si="4"/>
        <v>0.45880163367119886</v>
      </c>
      <c r="I57" s="11">
        <f t="shared" si="4"/>
        <v>0.37327896916472486</v>
      </c>
      <c r="J57" s="11">
        <f t="shared" si="4"/>
        <v>0.37327896916472486</v>
      </c>
      <c r="K57" s="11">
        <f t="shared" si="4"/>
        <v>0.36817899375837548</v>
      </c>
      <c r="L57" s="11">
        <f t="shared" si="4"/>
        <v>0.43094792183652153</v>
      </c>
      <c r="M57" s="11">
        <f t="shared" si="4"/>
        <v>0.42957485153481206</v>
      </c>
      <c r="N57" s="11">
        <f t="shared" si="4"/>
        <v>0.89073032000894137</v>
      </c>
      <c r="O57" s="11">
        <f t="shared" si="4"/>
        <v>0.24322959630281599</v>
      </c>
      <c r="P57" s="11">
        <f t="shared" si="4"/>
        <v>0.298348561271438</v>
      </c>
      <c r="Q57" s="11">
        <f t="shared" si="4"/>
        <v>0.81933066432005042</v>
      </c>
      <c r="R57" s="11">
        <f>R6/R32*2</f>
        <v>0.26206027472625981</v>
      </c>
      <c r="S57" s="11">
        <f>S6/S32*2</f>
        <v>0.23106811648767517</v>
      </c>
    </row>
    <row r="58" spans="1:19" hidden="1">
      <c r="A58" s="3" t="s">
        <v>104</v>
      </c>
      <c r="B58" s="29">
        <f>B7/B33*2</f>
        <v>0</v>
      </c>
      <c r="C58" s="15">
        <f>C7/B33*2</f>
        <v>0</v>
      </c>
      <c r="D58" s="15">
        <f t="shared" ref="D58:P58" si="5">D7/D33*2</f>
        <v>0</v>
      </c>
      <c r="E58" s="15">
        <f t="shared" si="5"/>
        <v>0</v>
      </c>
      <c r="F58" s="15">
        <f t="shared" si="5"/>
        <v>0</v>
      </c>
      <c r="G58" s="15">
        <f t="shared" si="5"/>
        <v>0</v>
      </c>
      <c r="H58" s="15">
        <f t="shared" si="5"/>
        <v>0</v>
      </c>
      <c r="I58" s="15">
        <f t="shared" si="5"/>
        <v>0</v>
      </c>
      <c r="J58" s="15">
        <f t="shared" si="5"/>
        <v>0</v>
      </c>
      <c r="K58" s="15">
        <f>K7/K33*2</f>
        <v>0</v>
      </c>
      <c r="L58" s="15">
        <f>L7/L33*2</f>
        <v>0</v>
      </c>
      <c r="M58" s="15">
        <f>M7/M33*2</f>
        <v>0</v>
      </c>
      <c r="N58" s="15">
        <f>N7/N33*2</f>
        <v>0</v>
      </c>
      <c r="O58" s="15">
        <f t="shared" si="5"/>
        <v>0</v>
      </c>
      <c r="P58" s="15">
        <f t="shared" si="5"/>
        <v>0</v>
      </c>
      <c r="Q58" s="15">
        <f>Q7/Q33*2</f>
        <v>0.11663281633778702</v>
      </c>
      <c r="R58" s="15">
        <f>R7/R33*2</f>
        <v>0</v>
      </c>
      <c r="S58" s="15">
        <f>S7/S33*2</f>
        <v>0</v>
      </c>
    </row>
    <row r="59" spans="1:19" hidden="1">
      <c r="A59" s="3" t="s">
        <v>11</v>
      </c>
      <c r="B59" s="29">
        <f t="shared" ref="B59:Q59" si="6">B8/B34</f>
        <v>0</v>
      </c>
      <c r="C59" s="11">
        <f t="shared" si="6"/>
        <v>1.0160847609556208E-2</v>
      </c>
      <c r="D59" s="11">
        <f t="shared" si="6"/>
        <v>9.5623319284453639E-2</v>
      </c>
      <c r="E59" s="11">
        <f t="shared" si="6"/>
        <v>5.3727221606694471E-2</v>
      </c>
      <c r="F59" s="11">
        <f t="shared" si="6"/>
        <v>1.1552744542372127E-2</v>
      </c>
      <c r="G59" s="11">
        <f t="shared" si="6"/>
        <v>2.3801437551152212E-2</v>
      </c>
      <c r="H59" s="11">
        <f t="shared" si="6"/>
        <v>0.13250858800407547</v>
      </c>
      <c r="I59" s="11">
        <f t="shared" si="6"/>
        <v>0.20669669452316397</v>
      </c>
      <c r="J59" s="11">
        <f t="shared" si="6"/>
        <v>0.2215899917042943</v>
      </c>
      <c r="K59" s="11">
        <f t="shared" si="6"/>
        <v>0.6390198818557884</v>
      </c>
      <c r="L59" s="11">
        <f t="shared" si="6"/>
        <v>0.35674318388072002</v>
      </c>
      <c r="M59" s="11">
        <f t="shared" si="6"/>
        <v>1.9347367366141271E-2</v>
      </c>
      <c r="N59" s="11">
        <f t="shared" si="6"/>
        <v>6.1243465043900438E-3</v>
      </c>
      <c r="O59" s="11">
        <f t="shared" si="6"/>
        <v>0.17955470433325355</v>
      </c>
      <c r="P59" s="11">
        <f t="shared" si="6"/>
        <v>3.8694734732282542E-2</v>
      </c>
      <c r="Q59" s="11">
        <f t="shared" si="6"/>
        <v>8.3513815968955132E-4</v>
      </c>
      <c r="R59" s="11">
        <f>R8/R34</f>
        <v>5.2892083447004922E-3</v>
      </c>
      <c r="S59" s="11">
        <f>S8/S34</f>
        <v>0.46224897138816673</v>
      </c>
    </row>
    <row r="60" spans="1:19" hidden="1">
      <c r="A60" s="3" t="s">
        <v>13</v>
      </c>
      <c r="B60" s="29">
        <f t="shared" ref="B60:Q60" si="7">B9/B35*2</f>
        <v>6.8884238159112581E-3</v>
      </c>
      <c r="C60" s="11">
        <f t="shared" si="7"/>
        <v>0</v>
      </c>
      <c r="D60" s="11">
        <f t="shared" si="7"/>
        <v>0</v>
      </c>
      <c r="E60" s="11">
        <f t="shared" si="7"/>
        <v>0</v>
      </c>
      <c r="F60" s="11">
        <f t="shared" si="7"/>
        <v>0</v>
      </c>
      <c r="G60" s="11">
        <f t="shared" si="7"/>
        <v>1.9162342615171316E-2</v>
      </c>
      <c r="H60" s="11">
        <f t="shared" si="7"/>
        <v>0</v>
      </c>
      <c r="I60" s="11">
        <f t="shared" si="7"/>
        <v>1.4904044256244356E-2</v>
      </c>
      <c r="J60" s="11">
        <f t="shared" si="7"/>
        <v>0</v>
      </c>
      <c r="K60" s="11">
        <f t="shared" si="7"/>
        <v>0</v>
      </c>
      <c r="L60" s="11">
        <f t="shared" si="7"/>
        <v>0</v>
      </c>
      <c r="M60" s="11">
        <f t="shared" si="7"/>
        <v>0</v>
      </c>
      <c r="N60" s="11">
        <f t="shared" si="7"/>
        <v>0</v>
      </c>
      <c r="O60" s="11">
        <f t="shared" si="7"/>
        <v>0</v>
      </c>
      <c r="P60" s="11">
        <f t="shared" si="7"/>
        <v>5.4481170180389032E-2</v>
      </c>
      <c r="Q60" s="11">
        <f t="shared" si="7"/>
        <v>0</v>
      </c>
      <c r="R60" s="11">
        <f>R9/R35*2</f>
        <v>0</v>
      </c>
      <c r="S60" s="11">
        <f>S9/S35*2</f>
        <v>0</v>
      </c>
    </row>
    <row r="61" spans="1:19" hidden="1">
      <c r="A61" s="3" t="s">
        <v>19</v>
      </c>
      <c r="B61" s="29">
        <f t="shared" ref="B61:Q61" si="8">B11/B36</f>
        <v>0</v>
      </c>
      <c r="C61" s="11">
        <f t="shared" si="8"/>
        <v>7.0484632172211322E-4</v>
      </c>
      <c r="D61" s="11">
        <f t="shared" si="8"/>
        <v>0</v>
      </c>
      <c r="E61" s="11">
        <f t="shared" si="8"/>
        <v>4.2290779303326794E-4</v>
      </c>
      <c r="F61" s="11">
        <f t="shared" si="8"/>
        <v>2.0581512594285707E-2</v>
      </c>
      <c r="G61" s="11">
        <f t="shared" si="8"/>
        <v>0</v>
      </c>
      <c r="H61" s="11">
        <f t="shared" si="8"/>
        <v>5.6387705737769055E-4</v>
      </c>
      <c r="I61" s="11">
        <f t="shared" si="8"/>
        <v>1.2687233790998037E-3</v>
      </c>
      <c r="J61" s="11">
        <f t="shared" si="8"/>
        <v>1.2687233790998037E-3</v>
      </c>
      <c r="K61" s="11">
        <f t="shared" si="8"/>
        <v>4.2290779303326793E-3</v>
      </c>
      <c r="L61" s="11">
        <f t="shared" si="8"/>
        <v>3.8061701372994116E-3</v>
      </c>
      <c r="M61" s="11">
        <f t="shared" si="8"/>
        <v>0.36454651759467693</v>
      </c>
      <c r="N61" s="11">
        <f t="shared" si="8"/>
        <v>4.2290779303326794E-4</v>
      </c>
      <c r="O61" s="11">
        <f t="shared" si="8"/>
        <v>2.1145389651663397E-3</v>
      </c>
      <c r="P61" s="11">
        <f t="shared" si="8"/>
        <v>8.4581558606653588E-4</v>
      </c>
      <c r="Q61" s="11">
        <f t="shared" si="8"/>
        <v>9.8678485041095855E-4</v>
      </c>
      <c r="R61" s="11">
        <f>R11/R36</f>
        <v>1.5506619077886492E-3</v>
      </c>
      <c r="S61" s="11">
        <f>S11/S36</f>
        <v>0</v>
      </c>
    </row>
    <row r="62" spans="1:19" hidden="1">
      <c r="A62" s="3" t="s">
        <v>17</v>
      </c>
      <c r="B62" s="29">
        <f t="shared" ref="B62:Q62" si="9">B12/B37</f>
        <v>3.9201675251337324E-2</v>
      </c>
      <c r="C62" s="11">
        <f t="shared" si="9"/>
        <v>0.37961115907940574</v>
      </c>
      <c r="D62" s="11">
        <f t="shared" si="9"/>
        <v>0.27044193686049167</v>
      </c>
      <c r="E62" s="11">
        <f t="shared" si="9"/>
        <v>0.87583489643810597</v>
      </c>
      <c r="F62" s="11">
        <f t="shared" si="9"/>
        <v>0.82397951588412188</v>
      </c>
      <c r="G62" s="11">
        <f t="shared" si="9"/>
        <v>0.75922231815881147</v>
      </c>
      <c r="H62" s="11">
        <f t="shared" si="9"/>
        <v>0.66493980806065844</v>
      </c>
      <c r="I62" s="11">
        <f t="shared" si="9"/>
        <v>0.58852135250741855</v>
      </c>
      <c r="J62" s="11">
        <f t="shared" si="9"/>
        <v>0.58852135250741855</v>
      </c>
      <c r="K62" s="11">
        <f t="shared" si="9"/>
        <v>2.9773424241522017E-3</v>
      </c>
      <c r="L62" s="11">
        <f t="shared" si="9"/>
        <v>0.35678486716090552</v>
      </c>
      <c r="M62" s="11">
        <f t="shared" si="9"/>
        <v>0.29847857802125821</v>
      </c>
      <c r="N62" s="11">
        <f t="shared" si="9"/>
        <v>2.2330068181141511E-3</v>
      </c>
      <c r="O62" s="11">
        <f t="shared" si="9"/>
        <v>0.11413145959250105</v>
      </c>
      <c r="P62" s="11">
        <f t="shared" si="9"/>
        <v>0.2513373229721817</v>
      </c>
      <c r="Q62" s="11">
        <f t="shared" si="9"/>
        <v>9.9244747471740062E-4</v>
      </c>
      <c r="R62" s="11">
        <f>R12/R37</f>
        <v>0.92372048709322052</v>
      </c>
      <c r="S62" s="11">
        <f>S12/S37</f>
        <v>0.3850696201903514</v>
      </c>
    </row>
    <row r="63" spans="1:19" hidden="1">
      <c r="A63" s="3" t="s">
        <v>4</v>
      </c>
      <c r="B63" s="29">
        <f t="shared" ref="B63:Q63" si="10">B16/B38</f>
        <v>3.245514235681398E-2</v>
      </c>
      <c r="C63" s="11">
        <f t="shared" si="10"/>
        <v>1.0699497480268343E-2</v>
      </c>
      <c r="D63" s="11">
        <f t="shared" si="10"/>
        <v>1.4265996640357792E-3</v>
      </c>
      <c r="E63" s="11">
        <f t="shared" si="10"/>
        <v>1.783249580044724E-4</v>
      </c>
      <c r="F63" s="11">
        <f t="shared" si="10"/>
        <v>5.3497487401341721E-4</v>
      </c>
      <c r="G63" s="11">
        <f t="shared" si="10"/>
        <v>5.3497487401341721E-4</v>
      </c>
      <c r="H63" s="11">
        <f t="shared" si="10"/>
        <v>0</v>
      </c>
      <c r="I63" s="11">
        <f t="shared" si="10"/>
        <v>1.1056147396277289E-2</v>
      </c>
      <c r="J63" s="11">
        <f t="shared" si="10"/>
        <v>1.1056147396277289E-2</v>
      </c>
      <c r="K63" s="11">
        <f t="shared" si="10"/>
        <v>5.3497487401341721E-4</v>
      </c>
      <c r="L63" s="11">
        <f t="shared" si="10"/>
        <v>0</v>
      </c>
      <c r="M63" s="11">
        <f t="shared" si="10"/>
        <v>0</v>
      </c>
      <c r="N63" s="11">
        <f t="shared" si="10"/>
        <v>7.1329983201788962E-4</v>
      </c>
      <c r="O63" s="11">
        <f t="shared" si="10"/>
        <v>1.783249580044724E-2</v>
      </c>
      <c r="P63" s="11">
        <f t="shared" si="10"/>
        <v>6.7763484041699516E-3</v>
      </c>
      <c r="Q63" s="11">
        <f t="shared" si="10"/>
        <v>1.4265996640357792E-3</v>
      </c>
      <c r="R63" s="11">
        <f>R16/R38</f>
        <v>0</v>
      </c>
      <c r="S63" s="11">
        <f>S16/S38</f>
        <v>0</v>
      </c>
    </row>
    <row r="64" spans="1:19" hidden="1">
      <c r="A64" s="5" t="s">
        <v>21</v>
      </c>
      <c r="B64" s="29">
        <f t="shared" ref="B64:Q64" si="11">B19/B39*2</f>
        <v>3.4850547621498529E-2</v>
      </c>
      <c r="C64" s="11">
        <f t="shared" si="11"/>
        <v>1.9361415345276959E-3</v>
      </c>
      <c r="D64" s="11">
        <f t="shared" si="11"/>
        <v>0</v>
      </c>
      <c r="E64" s="11">
        <f t="shared" si="11"/>
        <v>3.2269025575461599E-4</v>
      </c>
      <c r="F64" s="11">
        <f t="shared" si="11"/>
        <v>0</v>
      </c>
      <c r="G64" s="11">
        <f t="shared" si="11"/>
        <v>1.2907610230184639E-3</v>
      </c>
      <c r="H64" s="11">
        <f t="shared" si="11"/>
        <v>0</v>
      </c>
      <c r="I64" s="11">
        <f t="shared" si="11"/>
        <v>3.2269025575461599E-4</v>
      </c>
      <c r="J64" s="11">
        <f t="shared" si="11"/>
        <v>3.2269025575461599E-4</v>
      </c>
      <c r="K64" s="11">
        <f t="shared" si="11"/>
        <v>3.2269025575461599E-4</v>
      </c>
      <c r="L64" s="11">
        <f t="shared" si="11"/>
        <v>0</v>
      </c>
      <c r="M64" s="11">
        <f t="shared" si="11"/>
        <v>0</v>
      </c>
      <c r="N64" s="11">
        <f t="shared" si="11"/>
        <v>4.517663580564624E-3</v>
      </c>
      <c r="O64" s="11">
        <f t="shared" si="11"/>
        <v>0</v>
      </c>
      <c r="P64" s="11">
        <f t="shared" si="11"/>
        <v>0</v>
      </c>
      <c r="Q64" s="11">
        <f t="shared" si="11"/>
        <v>3.2269025575461599E-4</v>
      </c>
      <c r="R64" s="11">
        <f>R19/R39*2</f>
        <v>0.1271399607673187</v>
      </c>
      <c r="S64" s="11">
        <f>S19/S39*2</f>
        <v>0</v>
      </c>
    </row>
    <row r="65" spans="1:19" hidden="1">
      <c r="A65" s="5" t="s">
        <v>15</v>
      </c>
      <c r="B65" s="29">
        <f t="shared" ref="B65:Q65" si="12">B20/B40*2</f>
        <v>0</v>
      </c>
      <c r="C65" s="11">
        <f t="shared" si="12"/>
        <v>1.4862626863136441E-3</v>
      </c>
      <c r="D65" s="11">
        <f t="shared" si="12"/>
        <v>6.3696972270584735E-4</v>
      </c>
      <c r="E65" s="11">
        <f t="shared" si="12"/>
        <v>0</v>
      </c>
      <c r="F65" s="11">
        <f t="shared" si="12"/>
        <v>4.2464648180389825E-4</v>
      </c>
      <c r="G65" s="11">
        <f t="shared" si="12"/>
        <v>1.4862626863136441E-3</v>
      </c>
      <c r="H65" s="11">
        <f t="shared" si="12"/>
        <v>0</v>
      </c>
      <c r="I65" s="11">
        <f t="shared" si="12"/>
        <v>0</v>
      </c>
      <c r="J65" s="11">
        <f t="shared" si="12"/>
        <v>0</v>
      </c>
      <c r="K65" s="11">
        <f t="shared" si="12"/>
        <v>7.0066669497643218E-3</v>
      </c>
      <c r="L65" s="11">
        <f t="shared" si="12"/>
        <v>6.3696972270584735E-4</v>
      </c>
      <c r="M65" s="11">
        <f t="shared" si="12"/>
        <v>0</v>
      </c>
      <c r="N65" s="11">
        <f t="shared" si="12"/>
        <v>1.2739394454116947E-3</v>
      </c>
      <c r="O65" s="11">
        <f t="shared" si="12"/>
        <v>0</v>
      </c>
      <c r="P65" s="11">
        <f t="shared" si="12"/>
        <v>0</v>
      </c>
      <c r="Q65" s="11">
        <f t="shared" si="12"/>
        <v>0</v>
      </c>
      <c r="R65" s="11">
        <f>R20/R40*2</f>
        <v>0</v>
      </c>
      <c r="S65" s="11">
        <f>S20/S40*2</f>
        <v>0</v>
      </c>
    </row>
    <row r="66" spans="1:19" hidden="1">
      <c r="A66" s="5" t="s">
        <v>2</v>
      </c>
      <c r="B66" s="29">
        <f t="shared" ref="B66:Q66" si="13">B17/B41</f>
        <v>0</v>
      </c>
      <c r="C66" s="11">
        <f t="shared" si="13"/>
        <v>0</v>
      </c>
      <c r="D66" s="11">
        <f t="shared" si="13"/>
        <v>0</v>
      </c>
      <c r="E66" s="11">
        <f t="shared" si="13"/>
        <v>0</v>
      </c>
      <c r="F66" s="11">
        <f t="shared" si="13"/>
        <v>0</v>
      </c>
      <c r="G66" s="11">
        <f t="shared" si="13"/>
        <v>0</v>
      </c>
      <c r="H66" s="11">
        <f t="shared" si="13"/>
        <v>0</v>
      </c>
      <c r="I66" s="11">
        <f t="shared" si="13"/>
        <v>0</v>
      </c>
      <c r="J66" s="11">
        <f t="shared" si="13"/>
        <v>0</v>
      </c>
      <c r="K66" s="11">
        <f t="shared" si="13"/>
        <v>6.5220340398000601E-5</v>
      </c>
      <c r="L66" s="11">
        <f t="shared" si="13"/>
        <v>0</v>
      </c>
      <c r="M66" s="11">
        <f t="shared" si="13"/>
        <v>0</v>
      </c>
      <c r="N66" s="11">
        <f t="shared" si="13"/>
        <v>0</v>
      </c>
      <c r="O66" s="11">
        <f t="shared" si="13"/>
        <v>0</v>
      </c>
      <c r="P66" s="11">
        <f t="shared" si="13"/>
        <v>0</v>
      </c>
      <c r="Q66" s="11">
        <f t="shared" si="13"/>
        <v>0</v>
      </c>
      <c r="R66" s="11">
        <f>R17/R41</f>
        <v>0</v>
      </c>
      <c r="S66" s="11">
        <f>S17/S41</f>
        <v>0</v>
      </c>
    </row>
    <row r="67" spans="1:19" hidden="1">
      <c r="A67" s="5" t="s">
        <v>108</v>
      </c>
      <c r="B67" s="29">
        <f>B18/B42*2</f>
        <v>0</v>
      </c>
      <c r="C67" s="15">
        <f t="shared" ref="C67:P67" si="14">C18/C42*2</f>
        <v>0</v>
      </c>
      <c r="D67" s="15">
        <f t="shared" si="14"/>
        <v>0</v>
      </c>
      <c r="E67" s="15">
        <f t="shared" si="14"/>
        <v>0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0</v>
      </c>
      <c r="J67" s="15">
        <f t="shared" si="14"/>
        <v>0</v>
      </c>
      <c r="K67" s="15">
        <f>K18/K42*2</f>
        <v>0</v>
      </c>
      <c r="L67" s="15">
        <f>L18/L42*2</f>
        <v>0</v>
      </c>
      <c r="M67" s="15">
        <f>M18/M42*2</f>
        <v>0</v>
      </c>
      <c r="N67" s="15">
        <f>N18/N42*2</f>
        <v>0.17067473411553674</v>
      </c>
      <c r="O67" s="15">
        <f t="shared" si="14"/>
        <v>0</v>
      </c>
      <c r="P67" s="15">
        <f t="shared" si="14"/>
        <v>0</v>
      </c>
      <c r="Q67" s="15">
        <f>Q18/Q42*2</f>
        <v>0.31123039750480236</v>
      </c>
      <c r="R67" s="15">
        <f>R18/R42*2</f>
        <v>0</v>
      </c>
      <c r="S67" s="15">
        <f>S18/S42*2</f>
        <v>0</v>
      </c>
    </row>
    <row r="68" spans="1:19" hidden="1">
      <c r="A68" s="5" t="s">
        <v>26</v>
      </c>
      <c r="B68" s="29">
        <f t="shared" ref="B68:Q68" si="15">B21/B43*2</f>
        <v>0</v>
      </c>
      <c r="C68" s="15">
        <f t="shared" si="15"/>
        <v>0</v>
      </c>
      <c r="D68" s="15">
        <f t="shared" si="15"/>
        <v>0</v>
      </c>
      <c r="E68" s="15">
        <f t="shared" si="15"/>
        <v>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15">
        <f t="shared" si="15"/>
        <v>0</v>
      </c>
      <c r="O68" s="15">
        <f t="shared" si="15"/>
        <v>0</v>
      </c>
      <c r="P68" s="15">
        <f t="shared" si="15"/>
        <v>0</v>
      </c>
      <c r="Q68" s="15">
        <f t="shared" si="15"/>
        <v>4.2795624147430922E-5</v>
      </c>
      <c r="R68" s="15">
        <f>R21/R43*2</f>
        <v>0</v>
      </c>
      <c r="S68" s="15">
        <f>S21/S43*2</f>
        <v>0</v>
      </c>
    </row>
    <row r="69" spans="1:19" hidden="1">
      <c r="A69" s="5" t="s">
        <v>47</v>
      </c>
      <c r="B69" s="29">
        <f t="shared" ref="B69:Q69" si="16">B22/B44*2</f>
        <v>0</v>
      </c>
      <c r="C69" s="11">
        <f t="shared" si="16"/>
        <v>0</v>
      </c>
      <c r="D69" s="11">
        <f t="shared" si="16"/>
        <v>0</v>
      </c>
      <c r="E69" s="11">
        <f t="shared" si="16"/>
        <v>0</v>
      </c>
      <c r="F69" s="11">
        <f t="shared" si="16"/>
        <v>0</v>
      </c>
      <c r="G69" s="11">
        <f t="shared" si="16"/>
        <v>0</v>
      </c>
      <c r="H69" s="11">
        <f t="shared" si="16"/>
        <v>0</v>
      </c>
      <c r="I69" s="11">
        <f t="shared" si="16"/>
        <v>0</v>
      </c>
      <c r="J69" s="11">
        <f t="shared" si="16"/>
        <v>0</v>
      </c>
      <c r="K69" s="11">
        <f t="shared" si="16"/>
        <v>0</v>
      </c>
      <c r="L69" s="11">
        <f t="shared" si="16"/>
        <v>0</v>
      </c>
      <c r="M69" s="11">
        <f t="shared" si="16"/>
        <v>0</v>
      </c>
      <c r="N69" s="11">
        <f t="shared" si="16"/>
        <v>0</v>
      </c>
      <c r="O69" s="11">
        <f t="shared" si="16"/>
        <v>0</v>
      </c>
      <c r="P69" s="11">
        <f t="shared" si="16"/>
        <v>0</v>
      </c>
      <c r="Q69" s="11">
        <f t="shared" si="16"/>
        <v>3.5484863399244103E-5</v>
      </c>
      <c r="R69" s="11">
        <f>R22/R44*2</f>
        <v>0</v>
      </c>
      <c r="S69" s="11">
        <f>S22/S44*2</f>
        <v>0</v>
      </c>
    </row>
    <row r="70" spans="1:19" hidden="1">
      <c r="A70" s="5" t="s">
        <v>32</v>
      </c>
      <c r="B70" s="29">
        <f t="shared" ref="B70:Q70" si="17">B15/B45</f>
        <v>0</v>
      </c>
      <c r="C70" s="11">
        <f t="shared" si="17"/>
        <v>0</v>
      </c>
      <c r="D70" s="11">
        <f t="shared" si="17"/>
        <v>0</v>
      </c>
      <c r="E70" s="11">
        <f t="shared" si="17"/>
        <v>0</v>
      </c>
      <c r="F70" s="11">
        <f t="shared" si="17"/>
        <v>0</v>
      </c>
      <c r="G70" s="11">
        <f t="shared" si="17"/>
        <v>0</v>
      </c>
      <c r="H70" s="11">
        <f t="shared" si="17"/>
        <v>0</v>
      </c>
      <c r="I70" s="11">
        <f t="shared" si="17"/>
        <v>0</v>
      </c>
      <c r="J70" s="11">
        <f t="shared" si="17"/>
        <v>0</v>
      </c>
      <c r="K70" s="11">
        <f t="shared" si="17"/>
        <v>0</v>
      </c>
      <c r="L70" s="11">
        <f t="shared" si="17"/>
        <v>0</v>
      </c>
      <c r="M70" s="11">
        <f t="shared" si="17"/>
        <v>0</v>
      </c>
      <c r="N70" s="11">
        <f t="shared" si="17"/>
        <v>0</v>
      </c>
      <c r="O70" s="11">
        <f t="shared" si="17"/>
        <v>0.37474167397720098</v>
      </c>
      <c r="P70" s="11">
        <f t="shared" si="17"/>
        <v>0</v>
      </c>
      <c r="Q70" s="11">
        <f t="shared" si="17"/>
        <v>0</v>
      </c>
      <c r="R70" s="11">
        <f>R15/R45</f>
        <v>0</v>
      </c>
      <c r="S70" s="11">
        <f>S15/S45</f>
        <v>0</v>
      </c>
    </row>
    <row r="71" spans="1:19" hidden="1">
      <c r="A71" s="5" t="s">
        <v>49</v>
      </c>
      <c r="B71" s="29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idden="1">
      <c r="A72" s="5" t="s">
        <v>50</v>
      </c>
      <c r="B72" s="29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idden="1">
      <c r="A73" s="5" t="s">
        <v>7</v>
      </c>
      <c r="B73" s="29">
        <f t="shared" ref="B73:Q73" si="18">B10/B48*2</f>
        <v>0</v>
      </c>
      <c r="C73" s="11">
        <f t="shared" si="18"/>
        <v>0</v>
      </c>
      <c r="D73" s="11">
        <f t="shared" si="18"/>
        <v>0</v>
      </c>
      <c r="E73" s="11">
        <f t="shared" si="18"/>
        <v>9.8690443606964662E-3</v>
      </c>
      <c r="F73" s="11">
        <f t="shared" si="18"/>
        <v>3.9476177442785863E-4</v>
      </c>
      <c r="G73" s="11">
        <f t="shared" si="18"/>
        <v>0</v>
      </c>
      <c r="H73" s="11">
        <f t="shared" si="18"/>
        <v>0</v>
      </c>
      <c r="I73" s="11">
        <f t="shared" si="18"/>
        <v>0</v>
      </c>
      <c r="J73" s="11">
        <f t="shared" si="18"/>
        <v>0</v>
      </c>
      <c r="K73" s="11">
        <f t="shared" si="18"/>
        <v>0</v>
      </c>
      <c r="L73" s="11">
        <f t="shared" si="18"/>
        <v>9.2111080699833691E-4</v>
      </c>
      <c r="M73" s="11">
        <f t="shared" si="18"/>
        <v>0</v>
      </c>
      <c r="N73" s="11">
        <f t="shared" si="18"/>
        <v>0</v>
      </c>
      <c r="O73" s="11">
        <f t="shared" si="18"/>
        <v>0</v>
      </c>
      <c r="P73" s="11">
        <f t="shared" si="18"/>
        <v>1.3158725814261954E-4</v>
      </c>
      <c r="Q73" s="11">
        <f t="shared" si="18"/>
        <v>0</v>
      </c>
      <c r="R73" s="11">
        <f>R10/R48*2</f>
        <v>0</v>
      </c>
      <c r="S73" s="11">
        <f>S10/S48*2</f>
        <v>0</v>
      </c>
    </row>
    <row r="74" spans="1:19" hidden="1">
      <c r="A74" s="5" t="s">
        <v>23</v>
      </c>
      <c r="B74" s="29">
        <f t="shared" ref="B74:Q74" si="19">B14/B49</f>
        <v>0</v>
      </c>
      <c r="C74" s="11">
        <f t="shared" si="19"/>
        <v>0</v>
      </c>
      <c r="D74" s="11">
        <f t="shared" si="19"/>
        <v>0</v>
      </c>
      <c r="E74" s="11">
        <f t="shared" si="19"/>
        <v>3.6148062463851939E-3</v>
      </c>
      <c r="F74" s="11">
        <f t="shared" si="19"/>
        <v>0</v>
      </c>
      <c r="G74" s="11">
        <f t="shared" si="19"/>
        <v>0</v>
      </c>
      <c r="H74" s="11">
        <f t="shared" si="19"/>
        <v>0</v>
      </c>
      <c r="I74" s="11">
        <f t="shared" si="19"/>
        <v>0</v>
      </c>
      <c r="J74" s="11">
        <f t="shared" si="19"/>
        <v>0</v>
      </c>
      <c r="K74" s="11">
        <f t="shared" si="19"/>
        <v>0</v>
      </c>
      <c r="L74" s="11">
        <f t="shared" si="19"/>
        <v>0</v>
      </c>
      <c r="M74" s="11">
        <f t="shared" si="19"/>
        <v>0</v>
      </c>
      <c r="N74" s="11">
        <f t="shared" si="19"/>
        <v>0</v>
      </c>
      <c r="O74" s="11">
        <f t="shared" si="19"/>
        <v>0</v>
      </c>
      <c r="P74" s="11">
        <f t="shared" si="19"/>
        <v>0.39481717113296055</v>
      </c>
      <c r="Q74" s="11">
        <f t="shared" si="19"/>
        <v>0</v>
      </c>
      <c r="R74" s="11">
        <f>R14/R49</f>
        <v>0</v>
      </c>
      <c r="S74" s="11">
        <f>S14/S49</f>
        <v>0</v>
      </c>
    </row>
    <row r="75" spans="1:19" hidden="1">
      <c r="A75" s="7" t="s">
        <v>106</v>
      </c>
      <c r="B75" s="30">
        <f>B13/B50</f>
        <v>0</v>
      </c>
      <c r="C75" s="14">
        <f t="shared" ref="C75:P75" si="20">C13/C50</f>
        <v>0</v>
      </c>
      <c r="D75" s="14">
        <f t="shared" si="20"/>
        <v>0</v>
      </c>
      <c r="E75" s="14">
        <f t="shared" si="20"/>
        <v>0</v>
      </c>
      <c r="F75" s="14">
        <f t="shared" si="20"/>
        <v>0</v>
      </c>
      <c r="G75" s="14">
        <f t="shared" si="20"/>
        <v>0</v>
      </c>
      <c r="H75" s="14">
        <f t="shared" si="20"/>
        <v>0</v>
      </c>
      <c r="I75" s="14">
        <f t="shared" si="20"/>
        <v>0</v>
      </c>
      <c r="J75" s="14">
        <f t="shared" si="20"/>
        <v>0</v>
      </c>
      <c r="K75" s="14">
        <f>K13/K50</f>
        <v>0</v>
      </c>
      <c r="L75" s="14">
        <f>L13/L50</f>
        <v>0</v>
      </c>
      <c r="M75" s="14">
        <f>M13/M50</f>
        <v>0</v>
      </c>
      <c r="N75" s="14">
        <f>N13/N50</f>
        <v>0</v>
      </c>
      <c r="O75" s="14">
        <f t="shared" si="20"/>
        <v>0</v>
      </c>
      <c r="P75" s="14">
        <f t="shared" si="20"/>
        <v>5.0712240066406351E-3</v>
      </c>
      <c r="Q75" s="14">
        <f>Q13/Q50</f>
        <v>0</v>
      </c>
      <c r="R75" s="14">
        <f>R13/R50</f>
        <v>0</v>
      </c>
      <c r="S75" s="14">
        <f>S13/S50</f>
        <v>0</v>
      </c>
    </row>
    <row r="76" spans="1:19" hidden="1">
      <c r="A76" s="1" t="s">
        <v>67</v>
      </c>
      <c r="B76" s="29">
        <f t="shared" ref="B76:S76" si="21">SUM(B55:B75)</f>
        <v>1.5929773397696287</v>
      </c>
      <c r="C76" s="15">
        <f t="shared" si="21"/>
        <v>1.6696559656594101</v>
      </c>
      <c r="D76" s="15">
        <f t="shared" si="21"/>
        <v>1.5963318968372544</v>
      </c>
      <c r="E76" s="15">
        <f t="shared" si="21"/>
        <v>1.7889730284841996</v>
      </c>
      <c r="F76" s="15">
        <f t="shared" si="21"/>
        <v>1.7832521368549645</v>
      </c>
      <c r="G76" s="15">
        <f t="shared" si="21"/>
        <v>1.7122841837806964</v>
      </c>
      <c r="H76" s="15">
        <f t="shared" si="21"/>
        <v>1.7440895476509777</v>
      </c>
      <c r="I76" s="15">
        <f t="shared" si="21"/>
        <v>1.6685132822738022</v>
      </c>
      <c r="J76" s="15">
        <f t="shared" si="21"/>
        <v>1.6685025351986884</v>
      </c>
      <c r="K76" s="15">
        <f t="shared" si="21"/>
        <v>1.4132046587314009</v>
      </c>
      <c r="L76" s="15">
        <f t="shared" si="21"/>
        <v>1.5882701417361849</v>
      </c>
      <c r="M76" s="15">
        <f t="shared" si="21"/>
        <v>1.5413440121567046</v>
      </c>
      <c r="N76" s="15">
        <f t="shared" si="21"/>
        <v>1.6517156407125697</v>
      </c>
      <c r="O76" s="15">
        <f t="shared" si="21"/>
        <v>1.464189520307591</v>
      </c>
      <c r="P76" s="15">
        <f t="shared" si="21"/>
        <v>1.5043662589798446</v>
      </c>
      <c r="Q76" s="15">
        <f t="shared" si="21"/>
        <v>1.8211200799215059</v>
      </c>
      <c r="R76" s="15">
        <f t="shared" si="21"/>
        <v>1.8064101834977464</v>
      </c>
      <c r="S76" s="15">
        <f t="shared" si="21"/>
        <v>1.5405706729288946</v>
      </c>
    </row>
    <row r="77" spans="1:19" ht="27.6" hidden="1">
      <c r="A77" s="62" t="s">
        <v>124</v>
      </c>
      <c r="B77" s="61">
        <f>B76-B63-B64-B65-B66-B68-B69</f>
        <v>1.5256716497913163</v>
      </c>
      <c r="C77" s="61">
        <f t="shared" ref="C77:S77" si="22">C76-C63-C64-C65-C66-C68-C69</f>
        <v>1.6555340639583005</v>
      </c>
      <c r="D77" s="61">
        <f t="shared" si="22"/>
        <v>1.5942683274505129</v>
      </c>
      <c r="E77" s="61">
        <f t="shared" si="22"/>
        <v>1.7884720132704404</v>
      </c>
      <c r="F77" s="61">
        <f t="shared" si="22"/>
        <v>1.7822925154991474</v>
      </c>
      <c r="G77" s="61">
        <f t="shared" si="22"/>
        <v>1.7089721851973509</v>
      </c>
      <c r="H77" s="61">
        <f t="shared" si="22"/>
        <v>1.7440895476509777</v>
      </c>
      <c r="I77" s="61">
        <f t="shared" si="22"/>
        <v>1.6571344446217702</v>
      </c>
      <c r="J77" s="61">
        <f t="shared" si="22"/>
        <v>1.6571236975466563</v>
      </c>
      <c r="K77" s="61">
        <f t="shared" si="22"/>
        <v>1.4052751063114706</v>
      </c>
      <c r="L77" s="61">
        <f t="shared" si="22"/>
        <v>1.5876331720134791</v>
      </c>
      <c r="M77" s="61">
        <f t="shared" si="22"/>
        <v>1.5413440121567046</v>
      </c>
      <c r="N77" s="61">
        <f t="shared" si="22"/>
        <v>1.6452107378545755</v>
      </c>
      <c r="O77" s="61">
        <f t="shared" si="22"/>
        <v>1.4463570245071438</v>
      </c>
      <c r="P77" s="61">
        <f t="shared" si="22"/>
        <v>1.4975899105756747</v>
      </c>
      <c r="Q77" s="61">
        <f t="shared" si="22"/>
        <v>1.819292509514169</v>
      </c>
      <c r="R77" s="61">
        <f t="shared" si="22"/>
        <v>1.6792702227304277</v>
      </c>
      <c r="S77" s="61">
        <f t="shared" si="22"/>
        <v>1.5405706729288946</v>
      </c>
    </row>
    <row r="78" spans="1:19" hidden="1"/>
    <row r="79" spans="1:19" hidden="1">
      <c r="A79" s="35" t="s">
        <v>109</v>
      </c>
    </row>
    <row r="80" spans="1:19" hidden="1">
      <c r="B80" s="28" t="s">
        <v>35</v>
      </c>
      <c r="C80" s="16" t="s">
        <v>35</v>
      </c>
      <c r="D80" s="16" t="s">
        <v>35</v>
      </c>
      <c r="E80" s="16" t="s">
        <v>35</v>
      </c>
      <c r="F80" s="16" t="s">
        <v>35</v>
      </c>
      <c r="G80" s="16" t="s">
        <v>35</v>
      </c>
      <c r="H80" s="16" t="s">
        <v>35</v>
      </c>
      <c r="I80" s="16" t="s">
        <v>35</v>
      </c>
      <c r="J80" s="16" t="s">
        <v>35</v>
      </c>
      <c r="K80" s="16" t="s">
        <v>35</v>
      </c>
      <c r="L80" s="16" t="s">
        <v>35</v>
      </c>
      <c r="M80" s="16" t="s">
        <v>35</v>
      </c>
      <c r="N80" s="16" t="s">
        <v>35</v>
      </c>
      <c r="O80" s="16" t="s">
        <v>35</v>
      </c>
      <c r="P80" s="16" t="s">
        <v>35</v>
      </c>
      <c r="Q80" s="16" t="s">
        <v>35</v>
      </c>
      <c r="R80" s="16" t="s">
        <v>35</v>
      </c>
      <c r="S80" s="16" t="s">
        <v>35</v>
      </c>
    </row>
    <row r="81" spans="1:19" hidden="1">
      <c r="A81" s="3" t="s">
        <v>51</v>
      </c>
      <c r="B81" s="29">
        <f t="shared" ref="B81:Q81" si="23">2*B55</f>
        <v>1.1533795017999711</v>
      </c>
      <c r="C81" s="11">
        <f t="shared" si="23"/>
        <v>1.1889961271080798</v>
      </c>
      <c r="D81" s="11">
        <f t="shared" si="23"/>
        <v>1.1164314138635218</v>
      </c>
      <c r="E81" s="11">
        <f t="shared" si="23"/>
        <v>1.1250859209477351</v>
      </c>
      <c r="F81" s="11">
        <f t="shared" si="23"/>
        <v>0.97729356920193799</v>
      </c>
      <c r="G81" s="11">
        <f t="shared" si="23"/>
        <v>0.91704488526952965</v>
      </c>
      <c r="H81" s="11">
        <f t="shared" si="23"/>
        <v>0.9732991813169164</v>
      </c>
      <c r="I81" s="11">
        <f t="shared" si="23"/>
        <v>0.94267554086508454</v>
      </c>
      <c r="J81" s="11">
        <f t="shared" si="23"/>
        <v>0.94267554086508454</v>
      </c>
      <c r="K81" s="11">
        <f t="shared" si="23"/>
        <v>0.78023710020754178</v>
      </c>
      <c r="L81" s="11">
        <f t="shared" si="23"/>
        <v>0.87410521550554809</v>
      </c>
      <c r="M81" s="11">
        <f t="shared" si="23"/>
        <v>0.85879339527963217</v>
      </c>
      <c r="N81" s="11">
        <f t="shared" si="23"/>
        <v>1.1500508452291196</v>
      </c>
      <c r="O81" s="11">
        <f t="shared" si="23"/>
        <v>1.0651701026724119</v>
      </c>
      <c r="P81" s="11">
        <f t="shared" si="23"/>
        <v>0.90772464687114607</v>
      </c>
      <c r="Q81" s="11">
        <f t="shared" si="23"/>
        <v>1.1380676815740551</v>
      </c>
      <c r="R81" s="11">
        <f>2*R55</f>
        <v>0.9732991813169164</v>
      </c>
      <c r="S81" s="11">
        <f>2*S55</f>
        <v>0.92436792972540249</v>
      </c>
    </row>
    <row r="82" spans="1:19" hidden="1">
      <c r="A82" s="3" t="s">
        <v>52</v>
      </c>
      <c r="B82" s="29">
        <f t="shared" ref="B82:Q82" si="24">2*B56</f>
        <v>0</v>
      </c>
      <c r="C82" s="11">
        <f t="shared" si="24"/>
        <v>1.0016803187346776E-3</v>
      </c>
      <c r="D82" s="11">
        <f t="shared" si="24"/>
        <v>2.5042007968366939E-4</v>
      </c>
      <c r="E82" s="11">
        <f t="shared" si="24"/>
        <v>0</v>
      </c>
      <c r="F82" s="11">
        <f t="shared" si="24"/>
        <v>1.0016803187346776E-3</v>
      </c>
      <c r="G82" s="11">
        <f t="shared" si="24"/>
        <v>5.0084015936733878E-4</v>
      </c>
      <c r="H82" s="11">
        <f t="shared" si="24"/>
        <v>1.2521003984183471E-3</v>
      </c>
      <c r="I82" s="11">
        <f t="shared" si="24"/>
        <v>2.2537807171530244E-3</v>
      </c>
      <c r="J82" s="11">
        <f t="shared" si="24"/>
        <v>2.2537807171530244E-3</v>
      </c>
      <c r="K82" s="11">
        <f t="shared" si="24"/>
        <v>1.5025204781020161E-3</v>
      </c>
      <c r="L82" s="11">
        <f t="shared" si="24"/>
        <v>2.754620876520363E-3</v>
      </c>
      <c r="M82" s="11">
        <f t="shared" si="24"/>
        <v>0</v>
      </c>
      <c r="N82" s="11">
        <f t="shared" si="24"/>
        <v>0</v>
      </c>
      <c r="O82" s="11">
        <f t="shared" si="24"/>
        <v>0</v>
      </c>
      <c r="P82" s="11">
        <f t="shared" si="24"/>
        <v>0</v>
      </c>
      <c r="Q82" s="11">
        <f t="shared" si="24"/>
        <v>5.0084015936733878E-4</v>
      </c>
      <c r="R82" s="11">
        <f>2*R56</f>
        <v>0</v>
      </c>
      <c r="S82" s="11">
        <f>2*S56</f>
        <v>0</v>
      </c>
    </row>
    <row r="83" spans="1:19" hidden="1">
      <c r="A83" s="3" t="s">
        <v>53</v>
      </c>
      <c r="B83" s="29">
        <f t="shared" ref="B83:Q83" si="25">1.5*B57</f>
        <v>1.3543376997361234</v>
      </c>
      <c r="C83" s="11">
        <f t="shared" si="25"/>
        <v>1.0050874608513136</v>
      </c>
      <c r="D83" s="11">
        <f t="shared" si="25"/>
        <v>1.0047932315009476</v>
      </c>
      <c r="E83" s="11">
        <f t="shared" si="25"/>
        <v>0.42369026452748593</v>
      </c>
      <c r="F83" s="11">
        <f t="shared" si="25"/>
        <v>0.65495453391540537</v>
      </c>
      <c r="G83" s="11">
        <f t="shared" si="25"/>
        <v>0.67201983623665129</v>
      </c>
      <c r="H83" s="11">
        <f t="shared" si="25"/>
        <v>0.68820245050679829</v>
      </c>
      <c r="I83" s="11">
        <f t="shared" si="25"/>
        <v>0.55991845374708726</v>
      </c>
      <c r="J83" s="11">
        <f t="shared" si="25"/>
        <v>0.55991845374708726</v>
      </c>
      <c r="K83" s="11">
        <f t="shared" si="25"/>
        <v>0.55226849063756323</v>
      </c>
      <c r="L83" s="11">
        <f t="shared" si="25"/>
        <v>0.6464218827547823</v>
      </c>
      <c r="M83" s="11">
        <f t="shared" si="25"/>
        <v>0.64436227730221807</v>
      </c>
      <c r="N83" s="11">
        <f t="shared" si="25"/>
        <v>1.3360954800134119</v>
      </c>
      <c r="O83" s="11">
        <f t="shared" si="25"/>
        <v>0.36484439445422401</v>
      </c>
      <c r="P83" s="11">
        <f t="shared" si="25"/>
        <v>0.44752284190715697</v>
      </c>
      <c r="Q83" s="11">
        <f t="shared" si="25"/>
        <v>1.2289959964800756</v>
      </c>
      <c r="R83" s="11">
        <f>1.5*R57</f>
        <v>0.39309041208938972</v>
      </c>
      <c r="S83" s="11">
        <f>1.5*S57</f>
        <v>0.34660217473151278</v>
      </c>
    </row>
    <row r="84" spans="1:19" hidden="1">
      <c r="A84" s="3" t="s">
        <v>105</v>
      </c>
      <c r="B84" s="29">
        <f t="shared" ref="B84:Q84" si="26">1.5*B58</f>
        <v>0</v>
      </c>
      <c r="C84" s="15">
        <f t="shared" si="26"/>
        <v>0</v>
      </c>
      <c r="D84" s="15">
        <f t="shared" si="26"/>
        <v>0</v>
      </c>
      <c r="E84" s="15">
        <f t="shared" si="26"/>
        <v>0</v>
      </c>
      <c r="F84" s="15">
        <f t="shared" si="26"/>
        <v>0</v>
      </c>
      <c r="G84" s="15">
        <f t="shared" si="26"/>
        <v>0</v>
      </c>
      <c r="H84" s="15">
        <f t="shared" si="26"/>
        <v>0</v>
      </c>
      <c r="I84" s="15">
        <f t="shared" si="26"/>
        <v>0</v>
      </c>
      <c r="J84" s="15">
        <f t="shared" si="26"/>
        <v>0</v>
      </c>
      <c r="K84" s="15">
        <f t="shared" si="26"/>
        <v>0</v>
      </c>
      <c r="L84" s="15">
        <f t="shared" si="26"/>
        <v>0</v>
      </c>
      <c r="M84" s="15">
        <f t="shared" si="26"/>
        <v>0</v>
      </c>
      <c r="N84" s="15">
        <f t="shared" si="26"/>
        <v>0</v>
      </c>
      <c r="O84" s="15">
        <f t="shared" si="26"/>
        <v>0</v>
      </c>
      <c r="P84" s="15">
        <f t="shared" si="26"/>
        <v>0</v>
      </c>
      <c r="Q84" s="15">
        <f t="shared" si="26"/>
        <v>0.17494922450668055</v>
      </c>
      <c r="R84" s="15">
        <f>1.5*R58</f>
        <v>0</v>
      </c>
      <c r="S84" s="15">
        <f>1.5*S58</f>
        <v>0</v>
      </c>
    </row>
    <row r="85" spans="1:19" hidden="1">
      <c r="A85" s="3" t="s">
        <v>54</v>
      </c>
      <c r="B85" s="29">
        <f t="shared" ref="B85:Q85" si="27">B59</f>
        <v>0</v>
      </c>
      <c r="C85" s="11">
        <f t="shared" si="27"/>
        <v>1.0160847609556208E-2</v>
      </c>
      <c r="D85" s="11">
        <f t="shared" si="27"/>
        <v>9.5623319284453639E-2</v>
      </c>
      <c r="E85" s="11">
        <f t="shared" si="27"/>
        <v>5.3727221606694471E-2</v>
      </c>
      <c r="F85" s="11">
        <f t="shared" si="27"/>
        <v>1.1552744542372127E-2</v>
      </c>
      <c r="G85" s="11">
        <f t="shared" si="27"/>
        <v>2.3801437551152212E-2</v>
      </c>
      <c r="H85" s="11">
        <f t="shared" si="27"/>
        <v>0.13250858800407547</v>
      </c>
      <c r="I85" s="11">
        <f t="shared" si="27"/>
        <v>0.20669669452316397</v>
      </c>
      <c r="J85" s="11">
        <f t="shared" si="27"/>
        <v>0.2215899917042943</v>
      </c>
      <c r="K85" s="11">
        <f t="shared" si="27"/>
        <v>0.6390198818557884</v>
      </c>
      <c r="L85" s="11">
        <f t="shared" si="27"/>
        <v>0.35674318388072002</v>
      </c>
      <c r="M85" s="11">
        <f t="shared" si="27"/>
        <v>1.9347367366141271E-2</v>
      </c>
      <c r="N85" s="11">
        <f t="shared" si="27"/>
        <v>6.1243465043900438E-3</v>
      </c>
      <c r="O85" s="11">
        <f t="shared" si="27"/>
        <v>0.17955470433325355</v>
      </c>
      <c r="P85" s="11">
        <f t="shared" si="27"/>
        <v>3.8694734732282542E-2</v>
      </c>
      <c r="Q85" s="11">
        <f t="shared" si="27"/>
        <v>8.3513815968955132E-4</v>
      </c>
      <c r="R85" s="11">
        <f>R59</f>
        <v>5.2892083447004922E-3</v>
      </c>
      <c r="S85" s="11">
        <f>S59</f>
        <v>0.46224897138816673</v>
      </c>
    </row>
    <row r="86" spans="1:19" hidden="1">
      <c r="A86" s="3" t="s">
        <v>55</v>
      </c>
      <c r="B86" s="29">
        <f t="shared" ref="B86:Q86" si="28">1.5*B60</f>
        <v>1.0332635723866886E-2</v>
      </c>
      <c r="C86" s="11">
        <f t="shared" si="28"/>
        <v>0</v>
      </c>
      <c r="D86" s="11">
        <f t="shared" si="28"/>
        <v>0</v>
      </c>
      <c r="E86" s="11">
        <f t="shared" si="28"/>
        <v>0</v>
      </c>
      <c r="F86" s="11">
        <f t="shared" si="28"/>
        <v>0</v>
      </c>
      <c r="G86" s="11">
        <f t="shared" si="28"/>
        <v>2.8743513922756973E-2</v>
      </c>
      <c r="H86" s="11">
        <f t="shared" si="28"/>
        <v>0</v>
      </c>
      <c r="I86" s="11">
        <f t="shared" si="28"/>
        <v>2.2356066384366532E-2</v>
      </c>
      <c r="J86" s="11">
        <f t="shared" si="28"/>
        <v>0</v>
      </c>
      <c r="K86" s="11">
        <f t="shared" si="28"/>
        <v>0</v>
      </c>
      <c r="L86" s="11">
        <f t="shared" si="28"/>
        <v>0</v>
      </c>
      <c r="M86" s="11">
        <f t="shared" si="28"/>
        <v>0</v>
      </c>
      <c r="N86" s="11">
        <f t="shared" si="28"/>
        <v>0</v>
      </c>
      <c r="O86" s="11">
        <f t="shared" si="28"/>
        <v>0</v>
      </c>
      <c r="P86" s="11">
        <f t="shared" si="28"/>
        <v>8.1721755270583549E-2</v>
      </c>
      <c r="Q86" s="11">
        <f t="shared" si="28"/>
        <v>0</v>
      </c>
      <c r="R86" s="11">
        <f>1.5*R60</f>
        <v>0</v>
      </c>
      <c r="S86" s="11">
        <f>1.5*S60</f>
        <v>0</v>
      </c>
    </row>
    <row r="87" spans="1:19" hidden="1">
      <c r="A87" s="3" t="s">
        <v>56</v>
      </c>
      <c r="B87" s="29">
        <f t="shared" ref="B87:Q87" si="29">B61</f>
        <v>0</v>
      </c>
      <c r="C87" s="11">
        <f t="shared" si="29"/>
        <v>7.0484632172211322E-4</v>
      </c>
      <c r="D87" s="11">
        <f t="shared" si="29"/>
        <v>0</v>
      </c>
      <c r="E87" s="11">
        <f t="shared" si="29"/>
        <v>4.2290779303326794E-4</v>
      </c>
      <c r="F87" s="11">
        <f t="shared" si="29"/>
        <v>2.0581512594285707E-2</v>
      </c>
      <c r="G87" s="11">
        <f t="shared" si="29"/>
        <v>0</v>
      </c>
      <c r="H87" s="11">
        <f t="shared" si="29"/>
        <v>5.6387705737769055E-4</v>
      </c>
      <c r="I87" s="11">
        <f t="shared" si="29"/>
        <v>1.2687233790998037E-3</v>
      </c>
      <c r="J87" s="11">
        <f t="shared" si="29"/>
        <v>1.2687233790998037E-3</v>
      </c>
      <c r="K87" s="11">
        <f t="shared" si="29"/>
        <v>4.2290779303326793E-3</v>
      </c>
      <c r="L87" s="11">
        <f t="shared" si="29"/>
        <v>3.8061701372994116E-3</v>
      </c>
      <c r="M87" s="11">
        <f t="shared" si="29"/>
        <v>0.36454651759467693</v>
      </c>
      <c r="N87" s="11">
        <f t="shared" si="29"/>
        <v>4.2290779303326794E-4</v>
      </c>
      <c r="O87" s="11">
        <f t="shared" si="29"/>
        <v>2.1145389651663397E-3</v>
      </c>
      <c r="P87" s="11">
        <f t="shared" si="29"/>
        <v>8.4581558606653588E-4</v>
      </c>
      <c r="Q87" s="11">
        <f t="shared" si="29"/>
        <v>9.8678485041095855E-4</v>
      </c>
      <c r="R87" s="11">
        <f t="shared" ref="R87:S89" si="30">R61</f>
        <v>1.5506619077886492E-3</v>
      </c>
      <c r="S87" s="11">
        <f t="shared" si="30"/>
        <v>0</v>
      </c>
    </row>
    <row r="88" spans="1:19" hidden="1">
      <c r="A88" s="3" t="s">
        <v>57</v>
      </c>
      <c r="B88" s="29">
        <f t="shared" ref="B88:Q88" si="31">B62</f>
        <v>3.9201675251337324E-2</v>
      </c>
      <c r="C88" s="11">
        <f t="shared" si="31"/>
        <v>0.37961115907940574</v>
      </c>
      <c r="D88" s="11">
        <f t="shared" si="31"/>
        <v>0.27044193686049167</v>
      </c>
      <c r="E88" s="11">
        <f t="shared" si="31"/>
        <v>0.87583489643810597</v>
      </c>
      <c r="F88" s="11">
        <f t="shared" si="31"/>
        <v>0.82397951588412188</v>
      </c>
      <c r="G88" s="11">
        <f t="shared" si="31"/>
        <v>0.75922231815881147</v>
      </c>
      <c r="H88" s="11">
        <f t="shared" si="31"/>
        <v>0.66493980806065844</v>
      </c>
      <c r="I88" s="11">
        <f t="shared" si="31"/>
        <v>0.58852135250741855</v>
      </c>
      <c r="J88" s="11">
        <f t="shared" si="31"/>
        <v>0.58852135250741855</v>
      </c>
      <c r="K88" s="11">
        <f t="shared" si="31"/>
        <v>2.9773424241522017E-3</v>
      </c>
      <c r="L88" s="11">
        <f t="shared" si="31"/>
        <v>0.35678486716090552</v>
      </c>
      <c r="M88" s="11">
        <f t="shared" si="31"/>
        <v>0.29847857802125821</v>
      </c>
      <c r="N88" s="11">
        <f t="shared" si="31"/>
        <v>2.2330068181141511E-3</v>
      </c>
      <c r="O88" s="11">
        <f t="shared" si="31"/>
        <v>0.11413145959250105</v>
      </c>
      <c r="P88" s="11">
        <f t="shared" si="31"/>
        <v>0.2513373229721817</v>
      </c>
      <c r="Q88" s="11">
        <f t="shared" si="31"/>
        <v>9.9244747471740062E-4</v>
      </c>
      <c r="R88" s="11">
        <f t="shared" si="30"/>
        <v>0.92372048709322052</v>
      </c>
      <c r="S88" s="11">
        <f t="shared" si="30"/>
        <v>0.3850696201903514</v>
      </c>
    </row>
    <row r="89" spans="1:19" hidden="1">
      <c r="A89" s="3" t="s">
        <v>58</v>
      </c>
      <c r="B89" s="29">
        <f t="shared" ref="B89:Q89" si="32">B63</f>
        <v>3.245514235681398E-2</v>
      </c>
      <c r="C89" s="11">
        <f t="shared" si="32"/>
        <v>1.0699497480268343E-2</v>
      </c>
      <c r="D89" s="11">
        <f t="shared" si="32"/>
        <v>1.4265996640357792E-3</v>
      </c>
      <c r="E89" s="11">
        <f t="shared" si="32"/>
        <v>1.783249580044724E-4</v>
      </c>
      <c r="F89" s="11">
        <f t="shared" si="32"/>
        <v>5.3497487401341721E-4</v>
      </c>
      <c r="G89" s="11">
        <f t="shared" si="32"/>
        <v>5.3497487401341721E-4</v>
      </c>
      <c r="H89" s="11">
        <f t="shared" si="32"/>
        <v>0</v>
      </c>
      <c r="I89" s="11">
        <f t="shared" si="32"/>
        <v>1.1056147396277289E-2</v>
      </c>
      <c r="J89" s="11">
        <f t="shared" si="32"/>
        <v>1.1056147396277289E-2</v>
      </c>
      <c r="K89" s="11">
        <f t="shared" si="32"/>
        <v>5.3497487401341721E-4</v>
      </c>
      <c r="L89" s="11">
        <f t="shared" si="32"/>
        <v>0</v>
      </c>
      <c r="M89" s="11">
        <f t="shared" si="32"/>
        <v>0</v>
      </c>
      <c r="N89" s="11">
        <f t="shared" si="32"/>
        <v>7.1329983201788962E-4</v>
      </c>
      <c r="O89" s="11">
        <f t="shared" si="32"/>
        <v>1.783249580044724E-2</v>
      </c>
      <c r="P89" s="11">
        <f t="shared" si="32"/>
        <v>6.7763484041699516E-3</v>
      </c>
      <c r="Q89" s="11">
        <f t="shared" si="32"/>
        <v>1.4265996640357792E-3</v>
      </c>
      <c r="R89" s="11">
        <f t="shared" si="30"/>
        <v>0</v>
      </c>
      <c r="S89" s="11">
        <f t="shared" si="30"/>
        <v>0</v>
      </c>
    </row>
    <row r="90" spans="1:19" hidden="1">
      <c r="A90" s="5" t="s">
        <v>59</v>
      </c>
      <c r="B90" s="29">
        <f t="shared" ref="B90:Q90" si="33">B64*0.5</f>
        <v>1.7425273810749264E-2</v>
      </c>
      <c r="C90" s="11">
        <f t="shared" si="33"/>
        <v>9.6807076726384796E-4</v>
      </c>
      <c r="D90" s="11">
        <f t="shared" si="33"/>
        <v>0</v>
      </c>
      <c r="E90" s="11">
        <f t="shared" si="33"/>
        <v>1.6134512787730799E-4</v>
      </c>
      <c r="F90" s="11">
        <f t="shared" si="33"/>
        <v>0</v>
      </c>
      <c r="G90" s="11">
        <f t="shared" si="33"/>
        <v>6.4538051150923197E-4</v>
      </c>
      <c r="H90" s="11">
        <f t="shared" si="33"/>
        <v>0</v>
      </c>
      <c r="I90" s="11">
        <f t="shared" si="33"/>
        <v>1.6134512787730799E-4</v>
      </c>
      <c r="J90" s="11">
        <f t="shared" si="33"/>
        <v>1.6134512787730799E-4</v>
      </c>
      <c r="K90" s="11">
        <f t="shared" si="33"/>
        <v>1.6134512787730799E-4</v>
      </c>
      <c r="L90" s="11">
        <f t="shared" si="33"/>
        <v>0</v>
      </c>
      <c r="M90" s="11">
        <f t="shared" si="33"/>
        <v>0</v>
      </c>
      <c r="N90" s="11">
        <f t="shared" si="33"/>
        <v>2.258831790282312E-3</v>
      </c>
      <c r="O90" s="11">
        <f t="shared" si="33"/>
        <v>0</v>
      </c>
      <c r="P90" s="11">
        <f t="shared" si="33"/>
        <v>0</v>
      </c>
      <c r="Q90" s="11">
        <f t="shared" si="33"/>
        <v>1.6134512787730799E-4</v>
      </c>
      <c r="R90" s="11">
        <f>R64*0.5</f>
        <v>6.3569980383659352E-2</v>
      </c>
      <c r="S90" s="11">
        <f>S64*0.5</f>
        <v>0</v>
      </c>
    </row>
    <row r="91" spans="1:19" hidden="1">
      <c r="A91" s="5" t="s">
        <v>60</v>
      </c>
      <c r="B91" s="29">
        <f t="shared" ref="B91:Q91" si="34">B65*0.5</f>
        <v>0</v>
      </c>
      <c r="C91" s="11">
        <f t="shared" si="34"/>
        <v>7.4313134315682203E-4</v>
      </c>
      <c r="D91" s="11">
        <f t="shared" si="34"/>
        <v>3.1848486135292367E-4</v>
      </c>
      <c r="E91" s="11">
        <f t="shared" si="34"/>
        <v>0</v>
      </c>
      <c r="F91" s="11">
        <f t="shared" si="34"/>
        <v>2.1232324090194913E-4</v>
      </c>
      <c r="G91" s="11">
        <f t="shared" si="34"/>
        <v>7.4313134315682203E-4</v>
      </c>
      <c r="H91" s="11">
        <f t="shared" si="34"/>
        <v>0</v>
      </c>
      <c r="I91" s="11">
        <f t="shared" si="34"/>
        <v>0</v>
      </c>
      <c r="J91" s="11">
        <f t="shared" si="34"/>
        <v>0</v>
      </c>
      <c r="K91" s="11">
        <f t="shared" si="34"/>
        <v>3.5033334748821609E-3</v>
      </c>
      <c r="L91" s="11">
        <f t="shared" si="34"/>
        <v>3.1848486135292367E-4</v>
      </c>
      <c r="M91" s="11">
        <f t="shared" si="34"/>
        <v>0</v>
      </c>
      <c r="N91" s="11">
        <f t="shared" si="34"/>
        <v>6.3696972270584735E-4</v>
      </c>
      <c r="O91" s="11">
        <f t="shared" si="34"/>
        <v>0</v>
      </c>
      <c r="P91" s="11">
        <f t="shared" si="34"/>
        <v>0</v>
      </c>
      <c r="Q91" s="11">
        <f t="shared" si="34"/>
        <v>0</v>
      </c>
      <c r="R91" s="11">
        <f>R65*0.5</f>
        <v>0</v>
      </c>
      <c r="S91" s="11">
        <f>S65*0.5</f>
        <v>0</v>
      </c>
    </row>
    <row r="92" spans="1:19" hidden="1">
      <c r="A92" s="5" t="s">
        <v>61</v>
      </c>
      <c r="B92" s="29">
        <f t="shared" ref="B92:Q92" si="35">B66</f>
        <v>0</v>
      </c>
      <c r="C92" s="11">
        <f t="shared" si="35"/>
        <v>0</v>
      </c>
      <c r="D92" s="11">
        <f t="shared" si="35"/>
        <v>0</v>
      </c>
      <c r="E92" s="11">
        <f t="shared" si="35"/>
        <v>0</v>
      </c>
      <c r="F92" s="11">
        <f t="shared" si="35"/>
        <v>0</v>
      </c>
      <c r="G92" s="11">
        <f t="shared" si="35"/>
        <v>0</v>
      </c>
      <c r="H92" s="11">
        <f t="shared" si="35"/>
        <v>0</v>
      </c>
      <c r="I92" s="11">
        <f t="shared" si="35"/>
        <v>0</v>
      </c>
      <c r="J92" s="11">
        <f t="shared" si="35"/>
        <v>0</v>
      </c>
      <c r="K92" s="11">
        <f t="shared" si="35"/>
        <v>6.5220340398000601E-5</v>
      </c>
      <c r="L92" s="11">
        <f t="shared" si="35"/>
        <v>0</v>
      </c>
      <c r="M92" s="11">
        <f t="shared" si="35"/>
        <v>0</v>
      </c>
      <c r="N92" s="11">
        <f t="shared" si="35"/>
        <v>0</v>
      </c>
      <c r="O92" s="11">
        <f t="shared" si="35"/>
        <v>0</v>
      </c>
      <c r="P92" s="11">
        <f t="shared" si="35"/>
        <v>0</v>
      </c>
      <c r="Q92" s="11">
        <f t="shared" si="35"/>
        <v>0</v>
      </c>
      <c r="R92" s="11">
        <f>R66</f>
        <v>0</v>
      </c>
      <c r="S92" s="11">
        <f>S66</f>
        <v>0</v>
      </c>
    </row>
    <row r="93" spans="1:19" hidden="1">
      <c r="A93" s="5" t="s">
        <v>113</v>
      </c>
      <c r="B93" s="29">
        <f t="shared" ref="B93:Q93" si="36">B67*0.5</f>
        <v>0</v>
      </c>
      <c r="C93" s="11">
        <f t="shared" si="36"/>
        <v>0</v>
      </c>
      <c r="D93" s="11">
        <f t="shared" si="36"/>
        <v>0</v>
      </c>
      <c r="E93" s="11">
        <f t="shared" si="36"/>
        <v>0</v>
      </c>
      <c r="F93" s="11">
        <f t="shared" si="36"/>
        <v>0</v>
      </c>
      <c r="G93" s="11">
        <f t="shared" si="36"/>
        <v>0</v>
      </c>
      <c r="H93" s="11">
        <f t="shared" si="36"/>
        <v>0</v>
      </c>
      <c r="I93" s="11">
        <f t="shared" si="36"/>
        <v>0</v>
      </c>
      <c r="J93" s="11">
        <f t="shared" si="36"/>
        <v>0</v>
      </c>
      <c r="K93" s="11">
        <f t="shared" si="36"/>
        <v>0</v>
      </c>
      <c r="L93" s="11">
        <f t="shared" si="36"/>
        <v>0</v>
      </c>
      <c r="M93" s="11">
        <f t="shared" si="36"/>
        <v>0</v>
      </c>
      <c r="N93" s="11">
        <f t="shared" si="36"/>
        <v>8.5337367057768371E-2</v>
      </c>
      <c r="O93" s="11">
        <f t="shared" si="36"/>
        <v>0</v>
      </c>
      <c r="P93" s="11">
        <f t="shared" si="36"/>
        <v>0</v>
      </c>
      <c r="Q93" s="11">
        <f t="shared" si="36"/>
        <v>0.15561519875240118</v>
      </c>
      <c r="R93" s="11">
        <f t="shared" ref="R93:S95" si="37">R67*0.5</f>
        <v>0</v>
      </c>
      <c r="S93" s="11">
        <f t="shared" si="37"/>
        <v>0</v>
      </c>
    </row>
    <row r="94" spans="1:19" hidden="1">
      <c r="A94" s="5" t="s">
        <v>62</v>
      </c>
      <c r="B94" s="29">
        <f t="shared" ref="B94:Q94" si="38">B68*0.5</f>
        <v>0</v>
      </c>
      <c r="C94" s="11">
        <f t="shared" si="38"/>
        <v>0</v>
      </c>
      <c r="D94" s="11">
        <f t="shared" si="38"/>
        <v>0</v>
      </c>
      <c r="E94" s="11">
        <f t="shared" si="38"/>
        <v>0</v>
      </c>
      <c r="F94" s="11">
        <f t="shared" si="38"/>
        <v>0</v>
      </c>
      <c r="G94" s="11">
        <f t="shared" si="38"/>
        <v>0</v>
      </c>
      <c r="H94" s="11">
        <f t="shared" si="38"/>
        <v>0</v>
      </c>
      <c r="I94" s="11">
        <f t="shared" si="38"/>
        <v>0</v>
      </c>
      <c r="J94" s="11">
        <f t="shared" si="38"/>
        <v>0</v>
      </c>
      <c r="K94" s="11">
        <f t="shared" si="38"/>
        <v>0</v>
      </c>
      <c r="L94" s="11">
        <f t="shared" si="38"/>
        <v>0</v>
      </c>
      <c r="M94" s="11">
        <f t="shared" si="38"/>
        <v>0</v>
      </c>
      <c r="N94" s="11">
        <f t="shared" si="38"/>
        <v>0</v>
      </c>
      <c r="O94" s="11">
        <f t="shared" si="38"/>
        <v>0</v>
      </c>
      <c r="P94" s="11">
        <f t="shared" si="38"/>
        <v>0</v>
      </c>
      <c r="Q94" s="11">
        <f t="shared" si="38"/>
        <v>2.1397812073715461E-5</v>
      </c>
      <c r="R94" s="11">
        <f t="shared" si="37"/>
        <v>0</v>
      </c>
      <c r="S94" s="11">
        <f t="shared" si="37"/>
        <v>0</v>
      </c>
    </row>
    <row r="95" spans="1:19" hidden="1">
      <c r="A95" s="5" t="s">
        <v>63</v>
      </c>
      <c r="B95" s="29">
        <f t="shared" ref="B95:Q95" si="39">B69*0.5</f>
        <v>0</v>
      </c>
      <c r="C95" s="11">
        <f t="shared" si="39"/>
        <v>0</v>
      </c>
      <c r="D95" s="11">
        <f t="shared" si="39"/>
        <v>0</v>
      </c>
      <c r="E95" s="11">
        <f t="shared" si="39"/>
        <v>0</v>
      </c>
      <c r="F95" s="11">
        <f t="shared" si="39"/>
        <v>0</v>
      </c>
      <c r="G95" s="11">
        <f t="shared" si="39"/>
        <v>0</v>
      </c>
      <c r="H95" s="11">
        <f t="shared" si="39"/>
        <v>0</v>
      </c>
      <c r="I95" s="11">
        <f t="shared" si="39"/>
        <v>0</v>
      </c>
      <c r="J95" s="11">
        <f t="shared" si="39"/>
        <v>0</v>
      </c>
      <c r="K95" s="11">
        <f t="shared" si="39"/>
        <v>0</v>
      </c>
      <c r="L95" s="11">
        <f t="shared" si="39"/>
        <v>0</v>
      </c>
      <c r="M95" s="11">
        <f t="shared" si="39"/>
        <v>0</v>
      </c>
      <c r="N95" s="11">
        <f t="shared" si="39"/>
        <v>0</v>
      </c>
      <c r="O95" s="11">
        <f t="shared" si="39"/>
        <v>0</v>
      </c>
      <c r="P95" s="11">
        <f t="shared" si="39"/>
        <v>0</v>
      </c>
      <c r="Q95" s="11">
        <f t="shared" si="39"/>
        <v>1.7742431699622051E-5</v>
      </c>
      <c r="R95" s="11">
        <f t="shared" si="37"/>
        <v>0</v>
      </c>
      <c r="S95" s="11">
        <f t="shared" si="37"/>
        <v>0</v>
      </c>
    </row>
    <row r="96" spans="1:19" hidden="1">
      <c r="A96" s="5" t="s">
        <v>64</v>
      </c>
      <c r="B96" s="29">
        <f t="shared" ref="B96:Q96" si="40">B70</f>
        <v>0</v>
      </c>
      <c r="C96" s="11">
        <f t="shared" si="40"/>
        <v>0</v>
      </c>
      <c r="D96" s="11">
        <f t="shared" si="40"/>
        <v>0</v>
      </c>
      <c r="E96" s="11">
        <f t="shared" si="40"/>
        <v>0</v>
      </c>
      <c r="F96" s="11">
        <f t="shared" si="40"/>
        <v>0</v>
      </c>
      <c r="G96" s="11">
        <f t="shared" si="40"/>
        <v>0</v>
      </c>
      <c r="H96" s="11">
        <f t="shared" si="40"/>
        <v>0</v>
      </c>
      <c r="I96" s="11">
        <f t="shared" si="40"/>
        <v>0</v>
      </c>
      <c r="J96" s="11">
        <f t="shared" si="40"/>
        <v>0</v>
      </c>
      <c r="K96" s="11">
        <f t="shared" si="40"/>
        <v>0</v>
      </c>
      <c r="L96" s="11">
        <f t="shared" si="40"/>
        <v>0</v>
      </c>
      <c r="M96" s="11">
        <f t="shared" si="40"/>
        <v>0</v>
      </c>
      <c r="N96" s="11">
        <f t="shared" si="40"/>
        <v>0</v>
      </c>
      <c r="O96" s="11">
        <f t="shared" si="40"/>
        <v>0.37474167397720098</v>
      </c>
      <c r="P96" s="11">
        <f t="shared" si="40"/>
        <v>0</v>
      </c>
      <c r="Q96" s="11">
        <f t="shared" si="40"/>
        <v>0</v>
      </c>
      <c r="R96" s="11">
        <f>R70</f>
        <v>0</v>
      </c>
      <c r="S96" s="11">
        <f>S70</f>
        <v>0</v>
      </c>
    </row>
    <row r="97" spans="1:19" hidden="1">
      <c r="A97" s="5" t="s">
        <v>10</v>
      </c>
      <c r="B97" s="29">
        <f t="shared" ref="B97:Q97" si="41">B24/B46</f>
        <v>0</v>
      </c>
      <c r="C97" s="11">
        <f t="shared" si="41"/>
        <v>0</v>
      </c>
      <c r="D97" s="11">
        <f t="shared" si="41"/>
        <v>0</v>
      </c>
      <c r="E97" s="11">
        <f t="shared" si="41"/>
        <v>0</v>
      </c>
      <c r="F97" s="11">
        <f t="shared" si="41"/>
        <v>0</v>
      </c>
      <c r="G97" s="11">
        <f t="shared" si="41"/>
        <v>0</v>
      </c>
      <c r="H97" s="11">
        <f t="shared" si="41"/>
        <v>0</v>
      </c>
      <c r="I97" s="11">
        <f t="shared" si="41"/>
        <v>0</v>
      </c>
      <c r="J97" s="11">
        <f t="shared" si="41"/>
        <v>0</v>
      </c>
      <c r="K97" s="11">
        <f t="shared" si="41"/>
        <v>0</v>
      </c>
      <c r="L97" s="11">
        <f t="shared" si="41"/>
        <v>0</v>
      </c>
      <c r="M97" s="11">
        <f t="shared" si="41"/>
        <v>0</v>
      </c>
      <c r="N97" s="11">
        <f t="shared" si="41"/>
        <v>0</v>
      </c>
      <c r="O97" s="11">
        <f t="shared" si="41"/>
        <v>0</v>
      </c>
      <c r="P97" s="11">
        <f t="shared" si="41"/>
        <v>0</v>
      </c>
      <c r="Q97" s="11">
        <f t="shared" si="41"/>
        <v>6.4215923157163027E-2</v>
      </c>
      <c r="R97" s="11">
        <f>R24/R46</f>
        <v>0</v>
      </c>
      <c r="S97" s="11">
        <f>S24/S46</f>
        <v>0</v>
      </c>
    </row>
    <row r="98" spans="1:19" hidden="1">
      <c r="A98" s="5" t="s">
        <v>6</v>
      </c>
      <c r="B98" s="29">
        <f t="shared" ref="B98:Q98" si="42">B25/B47</f>
        <v>0</v>
      </c>
      <c r="C98" s="11">
        <f t="shared" si="42"/>
        <v>0</v>
      </c>
      <c r="D98" s="11">
        <f t="shared" si="42"/>
        <v>0</v>
      </c>
      <c r="E98" s="11">
        <f t="shared" si="42"/>
        <v>0</v>
      </c>
      <c r="F98" s="11">
        <f t="shared" si="42"/>
        <v>0</v>
      </c>
      <c r="G98" s="11">
        <f t="shared" si="42"/>
        <v>0</v>
      </c>
      <c r="H98" s="11">
        <f t="shared" si="42"/>
        <v>0</v>
      </c>
      <c r="I98" s="11">
        <f t="shared" si="42"/>
        <v>0</v>
      </c>
      <c r="J98" s="11">
        <f t="shared" si="42"/>
        <v>0</v>
      </c>
      <c r="K98" s="11">
        <f t="shared" si="42"/>
        <v>0</v>
      </c>
      <c r="L98" s="11">
        <f t="shared" si="42"/>
        <v>0</v>
      </c>
      <c r="M98" s="11">
        <f t="shared" si="42"/>
        <v>0</v>
      </c>
      <c r="N98" s="11">
        <f t="shared" si="42"/>
        <v>0</v>
      </c>
      <c r="O98" s="11">
        <f t="shared" si="42"/>
        <v>0</v>
      </c>
      <c r="P98" s="11">
        <f t="shared" si="42"/>
        <v>0</v>
      </c>
      <c r="Q98" s="11">
        <f t="shared" si="42"/>
        <v>0</v>
      </c>
      <c r="R98" s="11">
        <f>R25/R47</f>
        <v>0</v>
      </c>
      <c r="S98" s="11">
        <f>S25/S47</f>
        <v>0</v>
      </c>
    </row>
    <row r="99" spans="1:19" hidden="1">
      <c r="A99" s="5" t="s">
        <v>65</v>
      </c>
      <c r="B99" s="29">
        <f t="shared" ref="B99:Q99" si="43">B73*1.5</f>
        <v>0</v>
      </c>
      <c r="C99" s="11">
        <f t="shared" si="43"/>
        <v>0</v>
      </c>
      <c r="D99" s="11">
        <f t="shared" si="43"/>
        <v>0</v>
      </c>
      <c r="E99" s="11">
        <f t="shared" si="43"/>
        <v>1.4803566541044699E-2</v>
      </c>
      <c r="F99" s="11">
        <f t="shared" si="43"/>
        <v>5.9214266164178794E-4</v>
      </c>
      <c r="G99" s="11">
        <f t="shared" si="43"/>
        <v>0</v>
      </c>
      <c r="H99" s="11">
        <f t="shared" si="43"/>
        <v>0</v>
      </c>
      <c r="I99" s="11">
        <f t="shared" si="43"/>
        <v>0</v>
      </c>
      <c r="J99" s="11">
        <f t="shared" si="43"/>
        <v>0</v>
      </c>
      <c r="K99" s="11">
        <f t="shared" si="43"/>
        <v>0</v>
      </c>
      <c r="L99" s="11">
        <f t="shared" si="43"/>
        <v>1.3816662104975054E-3</v>
      </c>
      <c r="M99" s="11">
        <f t="shared" si="43"/>
        <v>0</v>
      </c>
      <c r="N99" s="11">
        <f t="shared" si="43"/>
        <v>0</v>
      </c>
      <c r="O99" s="11">
        <f t="shared" si="43"/>
        <v>0</v>
      </c>
      <c r="P99" s="11">
        <f t="shared" si="43"/>
        <v>1.9738088721392931E-4</v>
      </c>
      <c r="Q99" s="11">
        <f t="shared" si="43"/>
        <v>0</v>
      </c>
      <c r="R99" s="11">
        <f>R73*1.5</f>
        <v>0</v>
      </c>
      <c r="S99" s="11">
        <f>S73*1.5</f>
        <v>0</v>
      </c>
    </row>
    <row r="100" spans="1:19" hidden="1">
      <c r="A100" s="5" t="s">
        <v>66</v>
      </c>
      <c r="B100" s="29">
        <f t="shared" ref="B100:Q100" si="44">B74</f>
        <v>0</v>
      </c>
      <c r="C100" s="15">
        <f t="shared" si="44"/>
        <v>0</v>
      </c>
      <c r="D100" s="15">
        <f t="shared" si="44"/>
        <v>0</v>
      </c>
      <c r="E100" s="15">
        <f t="shared" si="44"/>
        <v>3.6148062463851939E-3</v>
      </c>
      <c r="F100" s="15">
        <f t="shared" si="44"/>
        <v>0</v>
      </c>
      <c r="G100" s="15">
        <f t="shared" si="44"/>
        <v>0</v>
      </c>
      <c r="H100" s="15">
        <f t="shared" si="44"/>
        <v>0</v>
      </c>
      <c r="I100" s="15">
        <f t="shared" si="44"/>
        <v>0</v>
      </c>
      <c r="J100" s="15">
        <f t="shared" si="44"/>
        <v>0</v>
      </c>
      <c r="K100" s="15">
        <f t="shared" si="44"/>
        <v>0</v>
      </c>
      <c r="L100" s="15">
        <f t="shared" si="44"/>
        <v>0</v>
      </c>
      <c r="M100" s="15">
        <f t="shared" si="44"/>
        <v>0</v>
      </c>
      <c r="N100" s="15">
        <f t="shared" si="44"/>
        <v>0</v>
      </c>
      <c r="O100" s="15">
        <f t="shared" si="44"/>
        <v>0</v>
      </c>
      <c r="P100" s="15">
        <f t="shared" si="44"/>
        <v>0.39481717113296055</v>
      </c>
      <c r="Q100" s="15">
        <f t="shared" si="44"/>
        <v>0</v>
      </c>
      <c r="R100" s="15">
        <f>R74</f>
        <v>0</v>
      </c>
      <c r="S100" s="15">
        <f>S74</f>
        <v>0</v>
      </c>
    </row>
    <row r="101" spans="1:19" hidden="1">
      <c r="A101" s="7" t="s">
        <v>107</v>
      </c>
      <c r="B101" s="30">
        <f t="shared" ref="B101:Q101" si="45">B75</f>
        <v>0</v>
      </c>
      <c r="C101" s="14">
        <f t="shared" si="45"/>
        <v>0</v>
      </c>
      <c r="D101" s="14">
        <f t="shared" si="45"/>
        <v>0</v>
      </c>
      <c r="E101" s="14">
        <f t="shared" si="45"/>
        <v>0</v>
      </c>
      <c r="F101" s="14">
        <f t="shared" si="45"/>
        <v>0</v>
      </c>
      <c r="G101" s="14">
        <f t="shared" si="45"/>
        <v>0</v>
      </c>
      <c r="H101" s="14">
        <f t="shared" si="45"/>
        <v>0</v>
      </c>
      <c r="I101" s="14">
        <f t="shared" si="45"/>
        <v>0</v>
      </c>
      <c r="J101" s="14">
        <f t="shared" si="45"/>
        <v>0</v>
      </c>
      <c r="K101" s="14">
        <f t="shared" si="45"/>
        <v>0</v>
      </c>
      <c r="L101" s="14">
        <f t="shared" si="45"/>
        <v>0</v>
      </c>
      <c r="M101" s="14">
        <f t="shared" si="45"/>
        <v>0</v>
      </c>
      <c r="N101" s="14">
        <f t="shared" si="45"/>
        <v>0</v>
      </c>
      <c r="O101" s="14">
        <f t="shared" si="45"/>
        <v>0</v>
      </c>
      <c r="P101" s="14">
        <f t="shared" si="45"/>
        <v>5.0712240066406351E-3</v>
      </c>
      <c r="Q101" s="14">
        <f t="shared" si="45"/>
        <v>0</v>
      </c>
      <c r="R101" s="14">
        <f>R75</f>
        <v>0</v>
      </c>
      <c r="S101" s="14">
        <f>S75</f>
        <v>0</v>
      </c>
    </row>
    <row r="102" spans="1:19" hidden="1">
      <c r="A102" s="1" t="s">
        <v>67</v>
      </c>
      <c r="B102" s="29">
        <f t="shared" ref="B102:S102" si="46">SUM(B81:B101)</f>
        <v>2.6071319286788621</v>
      </c>
      <c r="C102" s="11">
        <f t="shared" si="46"/>
        <v>2.5979728208795017</v>
      </c>
      <c r="D102" s="11">
        <f t="shared" si="46"/>
        <v>2.4892854061144871</v>
      </c>
      <c r="E102" s="11">
        <f t="shared" si="46"/>
        <v>2.4975192541863662</v>
      </c>
      <c r="F102" s="11">
        <f t="shared" si="46"/>
        <v>2.4907029972334147</v>
      </c>
      <c r="G102" s="11">
        <f t="shared" si="46"/>
        <v>2.4032563180269486</v>
      </c>
      <c r="H102" s="11">
        <f t="shared" si="46"/>
        <v>2.4607660053442446</v>
      </c>
      <c r="I102" s="11">
        <f t="shared" si="46"/>
        <v>2.3349081046475284</v>
      </c>
      <c r="J102" s="11">
        <f t="shared" si="46"/>
        <v>2.3274453354442919</v>
      </c>
      <c r="K102" s="11">
        <f t="shared" si="46"/>
        <v>1.9844992873506508</v>
      </c>
      <c r="L102" s="11">
        <f t="shared" si="46"/>
        <v>2.2423160913876257</v>
      </c>
      <c r="M102" s="11">
        <f t="shared" si="46"/>
        <v>2.1855281355639269</v>
      </c>
      <c r="N102" s="11">
        <f t="shared" si="46"/>
        <v>2.5838730547608426</v>
      </c>
      <c r="O102" s="11">
        <f t="shared" si="46"/>
        <v>2.1183893697952052</v>
      </c>
      <c r="P102" s="11">
        <f t="shared" si="46"/>
        <v>2.1347092417704028</v>
      </c>
      <c r="Q102" s="11">
        <f t="shared" si="46"/>
        <v>2.7667863201502474</v>
      </c>
      <c r="R102" s="11">
        <f t="shared" si="46"/>
        <v>2.3605199311356753</v>
      </c>
      <c r="S102" s="11">
        <f t="shared" si="46"/>
        <v>2.1182886960354335</v>
      </c>
    </row>
    <row r="103" spans="1:19" hidden="1"/>
    <row r="104" spans="1:19" hidden="1">
      <c r="A104" s="35" t="s">
        <v>126</v>
      </c>
    </row>
    <row r="105" spans="1:19" ht="27.6" hidden="1">
      <c r="B105" s="31" t="s">
        <v>39</v>
      </c>
      <c r="C105" s="17" t="s">
        <v>39</v>
      </c>
      <c r="D105" s="17" t="s">
        <v>39</v>
      </c>
      <c r="E105" s="17" t="s">
        <v>39</v>
      </c>
      <c r="F105" s="17" t="s">
        <v>39</v>
      </c>
      <c r="G105" s="17" t="s">
        <v>39</v>
      </c>
      <c r="H105" s="17" t="s">
        <v>39</v>
      </c>
      <c r="I105" s="17" t="s">
        <v>39</v>
      </c>
      <c r="J105" s="17" t="s">
        <v>39</v>
      </c>
      <c r="K105" s="17" t="s">
        <v>39</v>
      </c>
      <c r="L105" s="17" t="s">
        <v>39</v>
      </c>
      <c r="M105" s="17" t="s">
        <v>39</v>
      </c>
      <c r="N105" s="17" t="s">
        <v>39</v>
      </c>
      <c r="O105" s="17" t="s">
        <v>39</v>
      </c>
      <c r="P105" s="17" t="s">
        <v>39</v>
      </c>
      <c r="Q105" s="17" t="s">
        <v>39</v>
      </c>
      <c r="R105" s="17" t="s">
        <v>39</v>
      </c>
      <c r="S105" s="17" t="s">
        <v>39</v>
      </c>
    </row>
    <row r="106" spans="1:19" hidden="1">
      <c r="A106" s="3" t="s">
        <v>28</v>
      </c>
      <c r="B106" s="11">
        <f t="shared" ref="B106:R106" si="47">B55*10/B$77</f>
        <v>3.7799073672167016</v>
      </c>
      <c r="C106" s="11">
        <f t="shared" si="47"/>
        <v>3.5909745169037737</v>
      </c>
      <c r="D106" s="11">
        <f t="shared" si="47"/>
        <v>3.5013911856634325</v>
      </c>
      <c r="E106" s="11">
        <f t="shared" si="47"/>
        <v>3.1453830772849991</v>
      </c>
      <c r="F106" s="11">
        <f t="shared" si="47"/>
        <v>2.7416755686937226</v>
      </c>
      <c r="G106" s="11">
        <f t="shared" si="47"/>
        <v>2.6830304589294118</v>
      </c>
      <c r="H106" s="11">
        <f t="shared" si="47"/>
        <v>2.7902786947717271</v>
      </c>
      <c r="I106" s="11">
        <f t="shared" si="47"/>
        <v>2.8442940882815453</v>
      </c>
      <c r="J106" s="11">
        <f t="shared" si="47"/>
        <v>2.8443125346064981</v>
      </c>
      <c r="K106" s="11">
        <f t="shared" si="47"/>
        <v>2.7761009097196911</v>
      </c>
      <c r="L106" s="11">
        <f t="shared" si="47"/>
        <v>2.7528563616398376</v>
      </c>
      <c r="M106" s="11">
        <f t="shared" si="47"/>
        <v>2.7858589273590431</v>
      </c>
      <c r="N106" s="11">
        <f t="shared" si="47"/>
        <v>3.4951475174810573</v>
      </c>
      <c r="O106" s="11">
        <f t="shared" si="47"/>
        <v>3.6822516315962028</v>
      </c>
      <c r="P106" s="11">
        <f t="shared" si="47"/>
        <v>3.0306181968140264</v>
      </c>
      <c r="Q106" s="11">
        <f t="shared" si="47"/>
        <v>3.1277754281469812</v>
      </c>
      <c r="R106" s="11">
        <f t="shared" si="47"/>
        <v>2.8979826121562793</v>
      </c>
      <c r="S106" s="11">
        <f t="shared" ref="S106:S121" si="48">S55*10/S$77</f>
        <v>3.0000828458197804</v>
      </c>
    </row>
    <row r="107" spans="1:19" hidden="1">
      <c r="A107" s="3" t="s">
        <v>30</v>
      </c>
      <c r="B107" s="11">
        <f t="shared" ref="B107:R107" si="49">B56*10/B$77</f>
        <v>0</v>
      </c>
      <c r="C107" s="11">
        <f t="shared" si="49"/>
        <v>3.0252482885785785E-3</v>
      </c>
      <c r="D107" s="11">
        <f t="shared" si="49"/>
        <v>7.8537619851023024E-4</v>
      </c>
      <c r="E107" s="11">
        <f t="shared" si="49"/>
        <v>0</v>
      </c>
      <c r="F107" s="11">
        <f t="shared" si="49"/>
        <v>2.810089561684962E-3</v>
      </c>
      <c r="G107" s="11">
        <f t="shared" si="49"/>
        <v>1.4653256609600759E-3</v>
      </c>
      <c r="H107" s="11">
        <f t="shared" si="49"/>
        <v>3.5895530711273832E-3</v>
      </c>
      <c r="I107" s="11">
        <f t="shared" si="49"/>
        <v>6.8002349612237851E-3</v>
      </c>
      <c r="J107" s="11">
        <f t="shared" si="49"/>
        <v>6.8002790633243278E-3</v>
      </c>
      <c r="K107" s="11">
        <f t="shared" si="49"/>
        <v>5.3460011899228495E-3</v>
      </c>
      <c r="L107" s="11">
        <f t="shared" si="49"/>
        <v>8.6752435168222092E-3</v>
      </c>
      <c r="M107" s="11">
        <f t="shared" si="49"/>
        <v>0</v>
      </c>
      <c r="N107" s="11">
        <f t="shared" si="49"/>
        <v>0</v>
      </c>
      <c r="O107" s="11">
        <f t="shared" si="49"/>
        <v>0</v>
      </c>
      <c r="P107" s="11">
        <f t="shared" si="49"/>
        <v>0</v>
      </c>
      <c r="Q107" s="11">
        <f t="shared" si="49"/>
        <v>1.3764695802025949E-3</v>
      </c>
      <c r="R107" s="11">
        <f t="shared" si="49"/>
        <v>0</v>
      </c>
      <c r="S107" s="11">
        <f t="shared" si="48"/>
        <v>0</v>
      </c>
    </row>
    <row r="108" spans="1:19" hidden="1">
      <c r="A108" s="3" t="s">
        <v>0</v>
      </c>
      <c r="B108" s="11">
        <f t="shared" ref="B108:R108" si="50">B57*10/B$77</f>
        <v>5.9179955264134403</v>
      </c>
      <c r="C108" s="11">
        <f t="shared" si="50"/>
        <v>4.0473845982494172</v>
      </c>
      <c r="D108" s="11">
        <f t="shared" si="50"/>
        <v>4.2016901596808394</v>
      </c>
      <c r="E108" s="11">
        <f t="shared" si="50"/>
        <v>1.5793379726146466</v>
      </c>
      <c r="F108" s="11">
        <f t="shared" si="50"/>
        <v>2.4498579899008304</v>
      </c>
      <c r="G108" s="11">
        <f t="shared" si="50"/>
        <v>2.6215360790440911</v>
      </c>
      <c r="H108" s="11">
        <f t="shared" si="50"/>
        <v>2.6306082407817568</v>
      </c>
      <c r="I108" s="11">
        <f t="shared" si="50"/>
        <v>2.2525569387336177</v>
      </c>
      <c r="J108" s="11">
        <f t="shared" si="50"/>
        <v>2.252571547418929</v>
      </c>
      <c r="K108" s="11">
        <f t="shared" si="50"/>
        <v>2.619978053441522</v>
      </c>
      <c r="L108" s="11">
        <f t="shared" si="50"/>
        <v>2.7144048728207273</v>
      </c>
      <c r="M108" s="11">
        <f t="shared" si="50"/>
        <v>2.7870147620954215</v>
      </c>
      <c r="N108" s="11">
        <f t="shared" si="50"/>
        <v>5.4140803941657438</v>
      </c>
      <c r="O108" s="11">
        <f t="shared" si="50"/>
        <v>1.6816705155194871</v>
      </c>
      <c r="P108" s="11">
        <f t="shared" si="50"/>
        <v>1.9921913146219887</v>
      </c>
      <c r="Q108" s="11">
        <f t="shared" si="50"/>
        <v>4.5035675133892994</v>
      </c>
      <c r="R108" s="11">
        <f t="shared" si="50"/>
        <v>1.5605604814462801</v>
      </c>
      <c r="S108" s="11">
        <f t="shared" si="48"/>
        <v>1.4998865066564859</v>
      </c>
    </row>
    <row r="109" spans="1:19" hidden="1">
      <c r="A109" s="3" t="s">
        <v>104</v>
      </c>
      <c r="B109" s="11">
        <f t="shared" ref="B109:R109" si="51">B58*10/B$77</f>
        <v>0</v>
      </c>
      <c r="C109" s="11">
        <f t="shared" si="51"/>
        <v>0</v>
      </c>
      <c r="D109" s="11">
        <f t="shared" si="51"/>
        <v>0</v>
      </c>
      <c r="E109" s="11">
        <f t="shared" si="51"/>
        <v>0</v>
      </c>
      <c r="F109" s="11">
        <f t="shared" si="51"/>
        <v>0</v>
      </c>
      <c r="G109" s="11">
        <f t="shared" si="51"/>
        <v>0</v>
      </c>
      <c r="H109" s="11">
        <f t="shared" si="51"/>
        <v>0</v>
      </c>
      <c r="I109" s="11">
        <f t="shared" si="51"/>
        <v>0</v>
      </c>
      <c r="J109" s="11">
        <f t="shared" si="51"/>
        <v>0</v>
      </c>
      <c r="K109" s="11">
        <f t="shared" si="51"/>
        <v>0</v>
      </c>
      <c r="L109" s="11">
        <f t="shared" si="51"/>
        <v>0</v>
      </c>
      <c r="M109" s="11">
        <f t="shared" si="51"/>
        <v>0</v>
      </c>
      <c r="N109" s="11">
        <f t="shared" si="51"/>
        <v>0</v>
      </c>
      <c r="O109" s="11">
        <f t="shared" si="51"/>
        <v>0</v>
      </c>
      <c r="P109" s="11">
        <f t="shared" si="51"/>
        <v>0</v>
      </c>
      <c r="Q109" s="11">
        <f t="shared" si="51"/>
        <v>0.64108886134496923</v>
      </c>
      <c r="R109" s="11">
        <f t="shared" si="51"/>
        <v>0</v>
      </c>
      <c r="S109" s="11">
        <f t="shared" si="48"/>
        <v>0</v>
      </c>
    </row>
    <row r="110" spans="1:19" hidden="1">
      <c r="A110" s="3" t="s">
        <v>11</v>
      </c>
      <c r="B110" s="11">
        <f t="shared" ref="B110:R110" si="52">B59*10/B$77</f>
        <v>0</v>
      </c>
      <c r="C110" s="11">
        <f t="shared" si="52"/>
        <v>6.1375044046282697E-2</v>
      </c>
      <c r="D110" s="11">
        <f t="shared" si="52"/>
        <v>0.59979438616440717</v>
      </c>
      <c r="E110" s="11">
        <f t="shared" si="52"/>
        <v>0.30040851189193429</v>
      </c>
      <c r="F110" s="11">
        <f t="shared" si="52"/>
        <v>6.4819576146492849E-2</v>
      </c>
      <c r="G110" s="11">
        <f t="shared" si="52"/>
        <v>0.13927340513387956</v>
      </c>
      <c r="H110" s="11">
        <f t="shared" si="52"/>
        <v>0.75975793893463961</v>
      </c>
      <c r="I110" s="11">
        <f t="shared" si="52"/>
        <v>1.2473139713799208</v>
      </c>
      <c r="J110" s="11">
        <f t="shared" si="52"/>
        <v>1.3371964448541442</v>
      </c>
      <c r="K110" s="11">
        <f t="shared" si="52"/>
        <v>4.547293828701422</v>
      </c>
      <c r="L110" s="11">
        <f t="shared" si="52"/>
        <v>2.2470126611696375</v>
      </c>
      <c r="M110" s="11">
        <f t="shared" si="52"/>
        <v>0.12552270754320272</v>
      </c>
      <c r="N110" s="11">
        <f t="shared" si="52"/>
        <v>3.7225301072228906E-2</v>
      </c>
      <c r="O110" s="11">
        <f t="shared" si="52"/>
        <v>1.241427263745188</v>
      </c>
      <c r="P110" s="11">
        <f t="shared" si="52"/>
        <v>0.25838004422324307</v>
      </c>
      <c r="Q110" s="11">
        <f t="shared" si="52"/>
        <v>4.5904556596705276E-3</v>
      </c>
      <c r="R110" s="11">
        <f t="shared" si="52"/>
        <v>3.1497065053058861E-2</v>
      </c>
      <c r="S110" s="11">
        <f t="shared" si="48"/>
        <v>3.0005048097491724</v>
      </c>
    </row>
    <row r="111" spans="1:19" hidden="1">
      <c r="A111" s="3" t="s">
        <v>13</v>
      </c>
      <c r="B111" s="11">
        <f t="shared" ref="B111:R111" si="53">B60*10/B$77</f>
        <v>4.5150106950296073E-2</v>
      </c>
      <c r="C111" s="11">
        <f t="shared" si="53"/>
        <v>0</v>
      </c>
      <c r="D111" s="11">
        <f t="shared" si="53"/>
        <v>0</v>
      </c>
      <c r="E111" s="11">
        <f t="shared" si="53"/>
        <v>0</v>
      </c>
      <c r="F111" s="11">
        <f t="shared" si="53"/>
        <v>0</v>
      </c>
      <c r="G111" s="11">
        <f t="shared" si="53"/>
        <v>0.11212787885695437</v>
      </c>
      <c r="H111" s="11">
        <f t="shared" si="53"/>
        <v>0</v>
      </c>
      <c r="I111" s="11">
        <f t="shared" si="53"/>
        <v>8.9938654673526533E-2</v>
      </c>
      <c r="J111" s="11">
        <f t="shared" si="53"/>
        <v>0</v>
      </c>
      <c r="K111" s="11">
        <f t="shared" si="53"/>
        <v>0</v>
      </c>
      <c r="L111" s="11">
        <f t="shared" si="53"/>
        <v>0</v>
      </c>
      <c r="M111" s="11">
        <f t="shared" si="53"/>
        <v>0</v>
      </c>
      <c r="N111" s="11">
        <f t="shared" si="53"/>
        <v>0</v>
      </c>
      <c r="O111" s="11">
        <f t="shared" si="53"/>
        <v>0</v>
      </c>
      <c r="P111" s="11">
        <f t="shared" si="53"/>
        <v>0.3637923158780258</v>
      </c>
      <c r="Q111" s="11">
        <f t="shared" si="53"/>
        <v>0</v>
      </c>
      <c r="R111" s="11">
        <f t="shared" si="53"/>
        <v>0</v>
      </c>
      <c r="S111" s="11">
        <f t="shared" si="48"/>
        <v>0</v>
      </c>
    </row>
    <row r="112" spans="1:19" hidden="1">
      <c r="A112" s="3" t="s">
        <v>19</v>
      </c>
      <c r="B112" s="11">
        <f t="shared" ref="B112:R112" si="54">B61*10/B$77</f>
        <v>0</v>
      </c>
      <c r="C112" s="11">
        <f t="shared" si="54"/>
        <v>4.257516272645338E-3</v>
      </c>
      <c r="D112" s="11">
        <f t="shared" si="54"/>
        <v>0</v>
      </c>
      <c r="E112" s="11">
        <f t="shared" si="54"/>
        <v>2.3646318751162853E-3</v>
      </c>
      <c r="F112" s="11">
        <f t="shared" si="54"/>
        <v>0.11547774798639977</v>
      </c>
      <c r="G112" s="11">
        <f t="shared" si="54"/>
        <v>0</v>
      </c>
      <c r="H112" s="11">
        <f t="shared" si="54"/>
        <v>3.2330740020611146E-3</v>
      </c>
      <c r="I112" s="11">
        <f t="shared" si="54"/>
        <v>7.6561282231350954E-3</v>
      </c>
      <c r="J112" s="11">
        <f t="shared" si="54"/>
        <v>7.6561778760277661E-3</v>
      </c>
      <c r="K112" s="11">
        <f t="shared" si="54"/>
        <v>3.0094306170647633E-2</v>
      </c>
      <c r="L112" s="11">
        <f t="shared" si="54"/>
        <v>2.3973863763959557E-2</v>
      </c>
      <c r="M112" s="11">
        <f t="shared" si="54"/>
        <v>2.3651210548681485</v>
      </c>
      <c r="N112" s="11">
        <f t="shared" si="54"/>
        <v>2.5705387358750018E-3</v>
      </c>
      <c r="O112" s="11">
        <f t="shared" si="54"/>
        <v>1.4619757980481228E-2</v>
      </c>
      <c r="P112" s="11">
        <f t="shared" si="54"/>
        <v>5.647845114964775E-3</v>
      </c>
      <c r="Q112" s="11">
        <f t="shared" si="54"/>
        <v>5.4240032608855928E-3</v>
      </c>
      <c r="R112" s="11">
        <f t="shared" si="54"/>
        <v>9.2341416336635413E-3</v>
      </c>
      <c r="S112" s="11">
        <f t="shared" si="48"/>
        <v>0</v>
      </c>
    </row>
    <row r="113" spans="1:19" hidden="1">
      <c r="A113" s="3" t="s">
        <v>17</v>
      </c>
      <c r="B113" s="11">
        <f t="shared" ref="B113:R113" si="55">B62*10/B$77</f>
        <v>0.25694699941956312</v>
      </c>
      <c r="C113" s="11">
        <f t="shared" si="55"/>
        <v>2.292983076239302</v>
      </c>
      <c r="D113" s="11">
        <f t="shared" si="55"/>
        <v>1.6963388922928118</v>
      </c>
      <c r="E113" s="11">
        <f t="shared" si="55"/>
        <v>4.8971126746151006</v>
      </c>
      <c r="F113" s="11">
        <f t="shared" si="55"/>
        <v>4.6231441175825108</v>
      </c>
      <c r="G113" s="11">
        <f t="shared" si="55"/>
        <v>4.4425668523747035</v>
      </c>
      <c r="H113" s="11">
        <f t="shared" si="55"/>
        <v>3.8125324984386886</v>
      </c>
      <c r="I113" s="11">
        <f t="shared" si="55"/>
        <v>3.5514399837470312</v>
      </c>
      <c r="J113" s="11">
        <f t="shared" si="55"/>
        <v>3.5514630161810761</v>
      </c>
      <c r="K113" s="11">
        <f t="shared" si="55"/>
        <v>2.1186900776795602E-2</v>
      </c>
      <c r="L113" s="11">
        <f t="shared" si="55"/>
        <v>2.247275210988577</v>
      </c>
      <c r="M113" s="11">
        <f t="shared" si="55"/>
        <v>1.9364825481341841</v>
      </c>
      <c r="N113" s="11">
        <f t="shared" si="55"/>
        <v>1.3572770750488091E-2</v>
      </c>
      <c r="O113" s="11">
        <f t="shared" si="55"/>
        <v>0.78909603686124563</v>
      </c>
      <c r="P113" s="11">
        <f t="shared" si="55"/>
        <v>1.6782786876252889</v>
      </c>
      <c r="Q113" s="11">
        <f t="shared" si="55"/>
        <v>5.455128680667342E-3</v>
      </c>
      <c r="R113" s="11">
        <f t="shared" si="55"/>
        <v>5.5007256997107179</v>
      </c>
      <c r="S113" s="11">
        <f t="shared" si="48"/>
        <v>2.4995258377745606</v>
      </c>
    </row>
    <row r="114" spans="1:19" hidden="1">
      <c r="A114" s="3" t="s">
        <v>4</v>
      </c>
      <c r="B114" s="11">
        <f t="shared" ref="B114:R114" si="56">B63*10/B$77</f>
        <v>0.21272691513441472</v>
      </c>
      <c r="C114" s="11">
        <f t="shared" si="56"/>
        <v>6.4628676106406241E-2</v>
      </c>
      <c r="D114" s="11">
        <f t="shared" si="56"/>
        <v>8.9483033657021694E-3</v>
      </c>
      <c r="E114" s="11">
        <f t="shared" si="56"/>
        <v>9.9707994691168437E-4</v>
      </c>
      <c r="F114" s="11">
        <f t="shared" si="56"/>
        <v>3.0016109553351999E-3</v>
      </c>
      <c r="G114" s="11">
        <f t="shared" si="56"/>
        <v>3.1303895911661004E-3</v>
      </c>
      <c r="H114" s="11">
        <f t="shared" si="56"/>
        <v>0</v>
      </c>
      <c r="I114" s="11">
        <f t="shared" si="56"/>
        <v>6.6718469537339078E-2</v>
      </c>
      <c r="J114" s="11">
        <f t="shared" si="56"/>
        <v>6.6718902231895721E-2</v>
      </c>
      <c r="K114" s="11">
        <f t="shared" si="56"/>
        <v>3.8069049370525413E-3</v>
      </c>
      <c r="L114" s="11">
        <f t="shared" si="56"/>
        <v>0</v>
      </c>
      <c r="M114" s="11">
        <f t="shared" si="56"/>
        <v>0</v>
      </c>
      <c r="N114" s="11">
        <f t="shared" si="56"/>
        <v>4.3356137642771696E-3</v>
      </c>
      <c r="O114" s="11">
        <f t="shared" si="56"/>
        <v>0.12329248932519817</v>
      </c>
      <c r="P114" s="11">
        <f t="shared" si="56"/>
        <v>4.5248357753459478E-2</v>
      </c>
      <c r="Q114" s="11">
        <f t="shared" si="56"/>
        <v>7.841507930007055E-3</v>
      </c>
      <c r="R114" s="11">
        <f t="shared" si="56"/>
        <v>0</v>
      </c>
      <c r="S114" s="11">
        <f t="shared" si="48"/>
        <v>0</v>
      </c>
    </row>
    <row r="115" spans="1:19" hidden="1">
      <c r="A115" s="5" t="s">
        <v>21</v>
      </c>
      <c r="B115" s="11">
        <f t="shared" ref="B115:R115" si="57">B64*10/B$77</f>
        <v>0.22842757565997532</v>
      </c>
      <c r="C115" s="11">
        <f t="shared" si="57"/>
        <v>1.1694966456313662E-2</v>
      </c>
      <c r="D115" s="11">
        <f t="shared" si="57"/>
        <v>0</v>
      </c>
      <c r="E115" s="11">
        <f t="shared" si="57"/>
        <v>1.8042790346187037E-3</v>
      </c>
      <c r="F115" s="11">
        <f t="shared" si="57"/>
        <v>0</v>
      </c>
      <c r="G115" s="11">
        <f t="shared" si="57"/>
        <v>7.5528498017620321E-3</v>
      </c>
      <c r="H115" s="11">
        <f t="shared" si="57"/>
        <v>0</v>
      </c>
      <c r="I115" s="11">
        <f t="shared" si="57"/>
        <v>1.9472786701278655E-3</v>
      </c>
      <c r="J115" s="11">
        <f t="shared" si="57"/>
        <v>1.9472912989679252E-3</v>
      </c>
      <c r="K115" s="11">
        <f t="shared" si="57"/>
        <v>2.2962781757488392E-3</v>
      </c>
      <c r="L115" s="11">
        <f t="shared" si="57"/>
        <v>0</v>
      </c>
      <c r="M115" s="11">
        <f t="shared" si="57"/>
        <v>0</v>
      </c>
      <c r="N115" s="11">
        <f t="shared" si="57"/>
        <v>2.745948270709592E-2</v>
      </c>
      <c r="O115" s="11">
        <f t="shared" si="57"/>
        <v>0</v>
      </c>
      <c r="P115" s="11">
        <f t="shared" si="57"/>
        <v>0</v>
      </c>
      <c r="Q115" s="11">
        <f t="shared" si="57"/>
        <v>1.7737128805130323E-3</v>
      </c>
      <c r="R115" s="11">
        <f t="shared" si="57"/>
        <v>0.75711436459936809</v>
      </c>
      <c r="S115" s="11">
        <f t="shared" si="48"/>
        <v>0</v>
      </c>
    </row>
    <row r="116" spans="1:19" hidden="1">
      <c r="A116" s="5" t="s">
        <v>15</v>
      </c>
      <c r="B116" s="11">
        <f t="shared" ref="B116:R116" si="58">B65*10/B$77</f>
        <v>0</v>
      </c>
      <c r="C116" s="11">
        <f t="shared" si="58"/>
        <v>8.977542164007566E-3</v>
      </c>
      <c r="D116" s="11">
        <f t="shared" si="58"/>
        <v>3.9953733743457263E-3</v>
      </c>
      <c r="E116" s="11">
        <f t="shared" si="58"/>
        <v>0</v>
      </c>
      <c r="F116" s="11">
        <f t="shared" si="58"/>
        <v>2.3825857883096819E-3</v>
      </c>
      <c r="G116" s="11">
        <f t="shared" si="58"/>
        <v>8.6968219798264981E-3</v>
      </c>
      <c r="H116" s="11">
        <f t="shared" si="58"/>
        <v>0</v>
      </c>
      <c r="I116" s="11">
        <f t="shared" si="58"/>
        <v>0</v>
      </c>
      <c r="J116" s="11">
        <f t="shared" si="58"/>
        <v>0</v>
      </c>
      <c r="K116" s="11">
        <f t="shared" si="58"/>
        <v>4.9859752857611191E-2</v>
      </c>
      <c r="L116" s="11">
        <f t="shared" si="58"/>
        <v>4.0120711379318507E-3</v>
      </c>
      <c r="M116" s="11">
        <f t="shared" si="58"/>
        <v>0</v>
      </c>
      <c r="N116" s="11">
        <f t="shared" si="58"/>
        <v>7.7433207558137247E-3</v>
      </c>
      <c r="O116" s="11">
        <f t="shared" si="58"/>
        <v>0</v>
      </c>
      <c r="P116" s="11">
        <f t="shared" si="58"/>
        <v>0</v>
      </c>
      <c r="Q116" s="11">
        <f t="shared" si="58"/>
        <v>0</v>
      </c>
      <c r="R116" s="11">
        <f t="shared" si="58"/>
        <v>0</v>
      </c>
      <c r="S116" s="11">
        <f t="shared" si="48"/>
        <v>0</v>
      </c>
    </row>
    <row r="117" spans="1:19" hidden="1">
      <c r="A117" s="5" t="s">
        <v>2</v>
      </c>
      <c r="B117" s="11">
        <f t="shared" ref="B117:R117" si="59">B66*10/B$77</f>
        <v>0</v>
      </c>
      <c r="C117" s="11">
        <f t="shared" si="59"/>
        <v>0</v>
      </c>
      <c r="D117" s="11">
        <f t="shared" si="59"/>
        <v>0</v>
      </c>
      <c r="E117" s="11">
        <f t="shared" si="59"/>
        <v>0</v>
      </c>
      <c r="F117" s="11">
        <f t="shared" si="59"/>
        <v>0</v>
      </c>
      <c r="G117" s="11">
        <f t="shared" si="59"/>
        <v>0</v>
      </c>
      <c r="H117" s="11">
        <f t="shared" si="59"/>
        <v>0</v>
      </c>
      <c r="I117" s="11">
        <f t="shared" si="59"/>
        <v>0</v>
      </c>
      <c r="J117" s="11">
        <f t="shared" si="59"/>
        <v>0</v>
      </c>
      <c r="K117" s="11">
        <f t="shared" si="59"/>
        <v>4.6411083570098416E-4</v>
      </c>
      <c r="L117" s="11">
        <f t="shared" si="59"/>
        <v>0</v>
      </c>
      <c r="M117" s="11">
        <f t="shared" si="59"/>
        <v>0</v>
      </c>
      <c r="N117" s="11">
        <f t="shared" si="59"/>
        <v>0</v>
      </c>
      <c r="O117" s="11">
        <f t="shared" si="59"/>
        <v>0</v>
      </c>
      <c r="P117" s="11">
        <f t="shared" si="59"/>
        <v>0</v>
      </c>
      <c r="Q117" s="11">
        <f t="shared" si="59"/>
        <v>0</v>
      </c>
      <c r="R117" s="11">
        <f t="shared" si="59"/>
        <v>0</v>
      </c>
      <c r="S117" s="11">
        <f t="shared" si="48"/>
        <v>0</v>
      </c>
    </row>
    <row r="118" spans="1:19" hidden="1">
      <c r="A118" s="5" t="s">
        <v>108</v>
      </c>
      <c r="B118" s="11">
        <f t="shared" ref="B118:R118" si="60">B67*10/B$77</f>
        <v>0</v>
      </c>
      <c r="C118" s="11">
        <f t="shared" si="60"/>
        <v>0</v>
      </c>
      <c r="D118" s="11">
        <f t="shared" si="60"/>
        <v>0</v>
      </c>
      <c r="E118" s="11">
        <f t="shared" si="60"/>
        <v>0</v>
      </c>
      <c r="F118" s="11">
        <f t="shared" si="60"/>
        <v>0</v>
      </c>
      <c r="G118" s="11">
        <f t="shared" si="60"/>
        <v>0</v>
      </c>
      <c r="H118" s="11">
        <f t="shared" si="60"/>
        <v>0</v>
      </c>
      <c r="I118" s="11">
        <f t="shared" si="60"/>
        <v>0</v>
      </c>
      <c r="J118" s="11">
        <f t="shared" si="60"/>
        <v>0</v>
      </c>
      <c r="K118" s="11">
        <f t="shared" si="60"/>
        <v>0</v>
      </c>
      <c r="L118" s="11">
        <f t="shared" si="60"/>
        <v>0</v>
      </c>
      <c r="M118" s="11">
        <f t="shared" si="60"/>
        <v>0</v>
      </c>
      <c r="N118" s="11">
        <f t="shared" si="60"/>
        <v>1.0374034777946066</v>
      </c>
      <c r="O118" s="11">
        <f t="shared" si="60"/>
        <v>0</v>
      </c>
      <c r="P118" s="11">
        <f t="shared" si="60"/>
        <v>0</v>
      </c>
      <c r="Q118" s="11">
        <f t="shared" si="60"/>
        <v>1.710722139937324</v>
      </c>
      <c r="R118" s="11">
        <f t="shared" si="60"/>
        <v>0</v>
      </c>
      <c r="S118" s="11">
        <f t="shared" si="48"/>
        <v>0</v>
      </c>
    </row>
    <row r="119" spans="1:19" hidden="1">
      <c r="A119" s="5" t="s">
        <v>26</v>
      </c>
      <c r="B119" s="11">
        <f t="shared" ref="B119:R119" si="61">B68*10/B$77</f>
        <v>0</v>
      </c>
      <c r="C119" s="11">
        <f t="shared" si="61"/>
        <v>0</v>
      </c>
      <c r="D119" s="11">
        <f t="shared" si="61"/>
        <v>0</v>
      </c>
      <c r="E119" s="11">
        <f t="shared" si="61"/>
        <v>0</v>
      </c>
      <c r="F119" s="11">
        <f t="shared" si="61"/>
        <v>0</v>
      </c>
      <c r="G119" s="11">
        <f t="shared" si="61"/>
        <v>0</v>
      </c>
      <c r="H119" s="11">
        <f t="shared" si="61"/>
        <v>0</v>
      </c>
      <c r="I119" s="11">
        <f t="shared" si="61"/>
        <v>0</v>
      </c>
      <c r="J119" s="11">
        <f t="shared" si="61"/>
        <v>0</v>
      </c>
      <c r="K119" s="11">
        <f t="shared" si="61"/>
        <v>0</v>
      </c>
      <c r="L119" s="11">
        <f t="shared" si="61"/>
        <v>0</v>
      </c>
      <c r="M119" s="11">
        <f t="shared" si="61"/>
        <v>0</v>
      </c>
      <c r="N119" s="11">
        <f t="shared" si="61"/>
        <v>0</v>
      </c>
      <c r="O119" s="11">
        <f t="shared" si="61"/>
        <v>0</v>
      </c>
      <c r="P119" s="11">
        <f t="shared" si="61"/>
        <v>0</v>
      </c>
      <c r="Q119" s="11">
        <f t="shared" si="61"/>
        <v>2.3523223408894944E-4</v>
      </c>
      <c r="R119" s="11">
        <f t="shared" si="61"/>
        <v>0</v>
      </c>
      <c r="S119" s="11">
        <f t="shared" si="48"/>
        <v>0</v>
      </c>
    </row>
    <row r="120" spans="1:19" hidden="1">
      <c r="A120" s="5" t="s">
        <v>47</v>
      </c>
      <c r="B120" s="11">
        <f t="shared" ref="B120:R120" si="62">B69*10/B$77</f>
        <v>0</v>
      </c>
      <c r="C120" s="11">
        <f t="shared" si="62"/>
        <v>0</v>
      </c>
      <c r="D120" s="11">
        <f t="shared" si="62"/>
        <v>0</v>
      </c>
      <c r="E120" s="11">
        <f t="shared" si="62"/>
        <v>0</v>
      </c>
      <c r="F120" s="11">
        <f t="shared" si="62"/>
        <v>0</v>
      </c>
      <c r="G120" s="11">
        <f t="shared" si="62"/>
        <v>0</v>
      </c>
      <c r="H120" s="11">
        <f t="shared" si="62"/>
        <v>0</v>
      </c>
      <c r="I120" s="11">
        <f t="shared" si="62"/>
        <v>0</v>
      </c>
      <c r="J120" s="11">
        <f t="shared" si="62"/>
        <v>0</v>
      </c>
      <c r="K120" s="11">
        <f t="shared" si="62"/>
        <v>0</v>
      </c>
      <c r="L120" s="11">
        <f t="shared" si="62"/>
        <v>0</v>
      </c>
      <c r="M120" s="11">
        <f t="shared" si="62"/>
        <v>0</v>
      </c>
      <c r="N120" s="11">
        <f t="shared" si="62"/>
        <v>0</v>
      </c>
      <c r="O120" s="11">
        <f t="shared" si="62"/>
        <v>0</v>
      </c>
      <c r="P120" s="11">
        <f t="shared" si="62"/>
        <v>0</v>
      </c>
      <c r="Q120" s="11">
        <f t="shared" si="62"/>
        <v>1.9504759797378662E-4</v>
      </c>
      <c r="R120" s="11">
        <f t="shared" si="62"/>
        <v>0</v>
      </c>
      <c r="S120" s="11">
        <f t="shared" si="48"/>
        <v>0</v>
      </c>
    </row>
    <row r="121" spans="1:19" hidden="1">
      <c r="A121" s="5" t="s">
        <v>32</v>
      </c>
      <c r="B121" s="11">
        <f t="shared" ref="B121:R121" si="63">B70*10/B$77</f>
        <v>0</v>
      </c>
      <c r="C121" s="11">
        <f t="shared" si="63"/>
        <v>0</v>
      </c>
      <c r="D121" s="11">
        <f t="shared" si="63"/>
        <v>0</v>
      </c>
      <c r="E121" s="11">
        <f t="shared" si="63"/>
        <v>0</v>
      </c>
      <c r="F121" s="11">
        <f t="shared" si="63"/>
        <v>0</v>
      </c>
      <c r="G121" s="11">
        <f t="shared" si="63"/>
        <v>0</v>
      </c>
      <c r="H121" s="11">
        <f t="shared" si="63"/>
        <v>0</v>
      </c>
      <c r="I121" s="11">
        <f t="shared" si="63"/>
        <v>0</v>
      </c>
      <c r="J121" s="11">
        <f t="shared" si="63"/>
        <v>0</v>
      </c>
      <c r="K121" s="11">
        <f t="shared" si="63"/>
        <v>0</v>
      </c>
      <c r="L121" s="11">
        <f t="shared" si="63"/>
        <v>0</v>
      </c>
      <c r="M121" s="11">
        <f t="shared" si="63"/>
        <v>0</v>
      </c>
      <c r="N121" s="11">
        <f t="shared" si="63"/>
        <v>0</v>
      </c>
      <c r="O121" s="11">
        <f t="shared" si="63"/>
        <v>2.5909347942973957</v>
      </c>
      <c r="P121" s="11">
        <f t="shared" si="63"/>
        <v>0</v>
      </c>
      <c r="Q121" s="11">
        <f t="shared" si="63"/>
        <v>0</v>
      </c>
      <c r="R121" s="11">
        <f t="shared" si="63"/>
        <v>0</v>
      </c>
      <c r="S121" s="11">
        <f t="shared" si="48"/>
        <v>0</v>
      </c>
    </row>
    <row r="122" spans="1:19" hidden="1">
      <c r="A122" s="5" t="s">
        <v>49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idden="1">
      <c r="A123" s="5" t="s">
        <v>50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idden="1">
      <c r="A124" s="5" t="s">
        <v>7</v>
      </c>
      <c r="B124" s="11">
        <f t="shared" ref="B124:R124" si="64">B73*10/B$77</f>
        <v>0</v>
      </c>
      <c r="C124" s="11">
        <f t="shared" si="64"/>
        <v>0</v>
      </c>
      <c r="D124" s="11">
        <f t="shared" si="64"/>
        <v>0</v>
      </c>
      <c r="E124" s="11">
        <f t="shared" si="64"/>
        <v>5.5181430223499604E-2</v>
      </c>
      <c r="F124" s="11">
        <f t="shared" si="64"/>
        <v>2.2149101283596086E-3</v>
      </c>
      <c r="G124" s="11">
        <f t="shared" si="64"/>
        <v>0</v>
      </c>
      <c r="H124" s="11">
        <f t="shared" si="64"/>
        <v>0</v>
      </c>
      <c r="I124" s="11">
        <f t="shared" si="64"/>
        <v>0</v>
      </c>
      <c r="J124" s="11">
        <f t="shared" si="64"/>
        <v>0</v>
      </c>
      <c r="K124" s="11">
        <f t="shared" si="64"/>
        <v>0</v>
      </c>
      <c r="L124" s="11">
        <f t="shared" si="64"/>
        <v>5.801786100438802E-3</v>
      </c>
      <c r="M124" s="11">
        <f t="shared" si="64"/>
        <v>0</v>
      </c>
      <c r="N124" s="11">
        <f t="shared" si="64"/>
        <v>0</v>
      </c>
      <c r="O124" s="11">
        <f t="shared" si="64"/>
        <v>0</v>
      </c>
      <c r="P124" s="11">
        <f t="shared" si="64"/>
        <v>8.7866015398058671E-4</v>
      </c>
      <c r="Q124" s="11">
        <f t="shared" si="64"/>
        <v>0</v>
      </c>
      <c r="R124" s="11">
        <f t="shared" si="64"/>
        <v>0</v>
      </c>
      <c r="S124" s="11">
        <f>S73*10/S$77</f>
        <v>0</v>
      </c>
    </row>
    <row r="125" spans="1:19" hidden="1">
      <c r="A125" s="5" t="s">
        <v>23</v>
      </c>
      <c r="B125" s="11">
        <f t="shared" ref="B125:R125" si="65">B74*10/B$77</f>
        <v>0</v>
      </c>
      <c r="C125" s="11">
        <f t="shared" si="65"/>
        <v>0</v>
      </c>
      <c r="D125" s="11">
        <f t="shared" si="65"/>
        <v>0</v>
      </c>
      <c r="E125" s="11">
        <f t="shared" si="65"/>
        <v>2.0211701494702604E-2</v>
      </c>
      <c r="F125" s="11">
        <f t="shared" si="65"/>
        <v>0</v>
      </c>
      <c r="G125" s="11">
        <f t="shared" si="65"/>
        <v>0</v>
      </c>
      <c r="H125" s="11">
        <f t="shared" si="65"/>
        <v>0</v>
      </c>
      <c r="I125" s="11">
        <f t="shared" si="65"/>
        <v>0</v>
      </c>
      <c r="J125" s="11">
        <f t="shared" si="65"/>
        <v>0</v>
      </c>
      <c r="K125" s="11">
        <f t="shared" si="65"/>
        <v>0</v>
      </c>
      <c r="L125" s="11">
        <f t="shared" si="65"/>
        <v>0</v>
      </c>
      <c r="M125" s="11">
        <f t="shared" si="65"/>
        <v>0</v>
      </c>
      <c r="N125" s="11">
        <f t="shared" si="65"/>
        <v>0</v>
      </c>
      <c r="O125" s="11">
        <f t="shared" si="65"/>
        <v>0</v>
      </c>
      <c r="P125" s="11">
        <f t="shared" si="65"/>
        <v>2.6363503676463238</v>
      </c>
      <c r="Q125" s="11">
        <f t="shared" si="65"/>
        <v>0</v>
      </c>
      <c r="R125" s="11">
        <f t="shared" si="65"/>
        <v>0</v>
      </c>
      <c r="S125" s="11">
        <f>S74*10/S$77</f>
        <v>0</v>
      </c>
    </row>
    <row r="126" spans="1:19" hidden="1">
      <c r="A126" s="7" t="s">
        <v>106</v>
      </c>
      <c r="B126" s="14">
        <f t="shared" ref="B126:R126" si="66">B75*10/B$77</f>
        <v>0</v>
      </c>
      <c r="C126" s="14">
        <f t="shared" si="66"/>
        <v>0</v>
      </c>
      <c r="D126" s="14">
        <f t="shared" si="66"/>
        <v>0</v>
      </c>
      <c r="E126" s="14">
        <f t="shared" si="66"/>
        <v>0</v>
      </c>
      <c r="F126" s="14">
        <f t="shared" si="66"/>
        <v>0</v>
      </c>
      <c r="G126" s="14">
        <f t="shared" si="66"/>
        <v>0</v>
      </c>
      <c r="H126" s="14">
        <f t="shared" si="66"/>
        <v>0</v>
      </c>
      <c r="I126" s="14">
        <f t="shared" si="66"/>
        <v>0</v>
      </c>
      <c r="J126" s="14">
        <f t="shared" si="66"/>
        <v>0</v>
      </c>
      <c r="K126" s="14">
        <f t="shared" si="66"/>
        <v>0</v>
      </c>
      <c r="L126" s="14">
        <f t="shared" si="66"/>
        <v>0</v>
      </c>
      <c r="M126" s="14">
        <f t="shared" si="66"/>
        <v>0</v>
      </c>
      <c r="N126" s="14">
        <f t="shared" si="66"/>
        <v>0</v>
      </c>
      <c r="O126" s="14">
        <f t="shared" si="66"/>
        <v>0</v>
      </c>
      <c r="P126" s="14">
        <f t="shared" si="66"/>
        <v>3.3862567922157361E-2</v>
      </c>
      <c r="Q126" s="14">
        <f t="shared" si="66"/>
        <v>0</v>
      </c>
      <c r="R126" s="14">
        <f t="shared" si="66"/>
        <v>0</v>
      </c>
      <c r="S126" s="14">
        <f>S75*10/S$77</f>
        <v>0</v>
      </c>
    </row>
    <row r="127" spans="1:19" hidden="1">
      <c r="A127" s="1" t="s">
        <v>67</v>
      </c>
      <c r="B127" s="29">
        <f t="shared" ref="B127:S127" si="67">SUM(B106:B126)</f>
        <v>10.441154490794389</v>
      </c>
      <c r="C127" s="11">
        <f t="shared" si="67"/>
        <v>10.085301184726728</v>
      </c>
      <c r="D127" s="11">
        <f t="shared" si="67"/>
        <v>10.012943676740049</v>
      </c>
      <c r="E127" s="11">
        <f t="shared" si="67"/>
        <v>10.002801358981529</v>
      </c>
      <c r="F127" s="11">
        <f t="shared" si="67"/>
        <v>10.005384196743645</v>
      </c>
      <c r="G127" s="11">
        <f t="shared" si="67"/>
        <v>10.019380061372756</v>
      </c>
      <c r="H127" s="11">
        <f t="shared" si="67"/>
        <v>10</v>
      </c>
      <c r="I127" s="11">
        <f t="shared" si="67"/>
        <v>10.068665748207467</v>
      </c>
      <c r="J127" s="11">
        <f t="shared" si="67"/>
        <v>10.068666193530865</v>
      </c>
      <c r="K127" s="11">
        <f t="shared" si="67"/>
        <v>10.056427046806114</v>
      </c>
      <c r="L127" s="11">
        <f t="shared" si="67"/>
        <v>10.004012071137932</v>
      </c>
      <c r="M127" s="11">
        <f t="shared" si="67"/>
        <v>10</v>
      </c>
      <c r="N127" s="11">
        <f t="shared" si="67"/>
        <v>10.03953841722719</v>
      </c>
      <c r="O127" s="11">
        <f t="shared" si="67"/>
        <v>10.123292489325198</v>
      </c>
      <c r="P127" s="11">
        <f t="shared" si="67"/>
        <v>10.045248357753458</v>
      </c>
      <c r="Q127" s="11">
        <f t="shared" si="67"/>
        <v>10.010045500642583</v>
      </c>
      <c r="R127" s="11">
        <f t="shared" si="67"/>
        <v>10.757114364599367</v>
      </c>
      <c r="S127" s="11">
        <f t="shared" si="67"/>
        <v>10</v>
      </c>
    </row>
    <row r="128" spans="1:19" ht="27.6" hidden="1">
      <c r="A128" s="62" t="s">
        <v>124</v>
      </c>
      <c r="B128" s="61">
        <f>B127-B114-B115-B116-B117-B119-B120</f>
        <v>10</v>
      </c>
      <c r="C128" s="15">
        <f t="shared" ref="C128:R128" si="68">SUM(C106:C113,C118,C121,C124:C126)</f>
        <v>10</v>
      </c>
      <c r="D128" s="15">
        <f t="shared" si="68"/>
        <v>10</v>
      </c>
      <c r="E128" s="15">
        <f t="shared" si="68"/>
        <v>9.9999999999999982</v>
      </c>
      <c r="F128" s="15">
        <f t="shared" si="68"/>
        <v>10</v>
      </c>
      <c r="G128" s="15">
        <f t="shared" si="68"/>
        <v>10</v>
      </c>
      <c r="H128" s="15">
        <f t="shared" si="68"/>
        <v>10</v>
      </c>
      <c r="I128" s="15">
        <f t="shared" si="68"/>
        <v>10</v>
      </c>
      <c r="J128" s="15">
        <f t="shared" si="68"/>
        <v>10</v>
      </c>
      <c r="K128" s="15">
        <f t="shared" si="68"/>
        <v>10.000000000000002</v>
      </c>
      <c r="L128" s="15">
        <f t="shared" si="68"/>
        <v>10</v>
      </c>
      <c r="M128" s="15">
        <f t="shared" si="68"/>
        <v>10</v>
      </c>
      <c r="N128" s="15">
        <f t="shared" si="68"/>
        <v>10.000000000000002</v>
      </c>
      <c r="O128" s="15">
        <f t="shared" si="68"/>
        <v>10</v>
      </c>
      <c r="P128" s="15">
        <f>SUM(P106:P113,P118,P121,P124:P126)</f>
        <v>10</v>
      </c>
      <c r="Q128" s="15">
        <f t="shared" si="68"/>
        <v>10</v>
      </c>
      <c r="R128" s="15">
        <f t="shared" si="68"/>
        <v>10</v>
      </c>
      <c r="S128" s="15">
        <f>SUM(S106:S113,S118,S121,S124:S126)</f>
        <v>10</v>
      </c>
    </row>
    <row r="129" spans="1:19" hidden="1"/>
    <row r="130" spans="1:19" hidden="1">
      <c r="A130" s="35" t="s">
        <v>125</v>
      </c>
    </row>
    <row r="131" spans="1:19" ht="27.6" hidden="1">
      <c r="B131" s="28" t="s">
        <v>40</v>
      </c>
      <c r="C131" s="16" t="s">
        <v>40</v>
      </c>
      <c r="D131" s="16" t="s">
        <v>40</v>
      </c>
      <c r="E131" s="16" t="s">
        <v>40</v>
      </c>
      <c r="F131" s="16" t="s">
        <v>40</v>
      </c>
      <c r="G131" s="16" t="s">
        <v>40</v>
      </c>
      <c r="H131" s="16" t="s">
        <v>40</v>
      </c>
      <c r="I131" s="16" t="s">
        <v>40</v>
      </c>
      <c r="J131" s="16" t="s">
        <v>40</v>
      </c>
      <c r="K131" s="16" t="s">
        <v>40</v>
      </c>
      <c r="L131" s="16" t="s">
        <v>40</v>
      </c>
      <c r="M131" s="16" t="s">
        <v>40</v>
      </c>
      <c r="N131" s="16" t="s">
        <v>40</v>
      </c>
      <c r="O131" s="16" t="s">
        <v>40</v>
      </c>
      <c r="P131" s="16" t="s">
        <v>40</v>
      </c>
      <c r="Q131" s="16" t="s">
        <v>40</v>
      </c>
      <c r="R131" s="16" t="s">
        <v>40</v>
      </c>
      <c r="S131" s="16" t="s">
        <v>40</v>
      </c>
    </row>
    <row r="132" spans="1:19" hidden="1">
      <c r="A132" s="3" t="s">
        <v>51</v>
      </c>
      <c r="B132" s="29">
        <f t="shared" ref="B132:Q132" si="69">2*B106</f>
        <v>7.5598147344334032</v>
      </c>
      <c r="C132" s="11">
        <f t="shared" si="69"/>
        <v>7.1819490338075473</v>
      </c>
      <c r="D132" s="11">
        <f t="shared" si="69"/>
        <v>7.0027823713268651</v>
      </c>
      <c r="E132" s="11">
        <f t="shared" si="69"/>
        <v>6.2907661545699982</v>
      </c>
      <c r="F132" s="11">
        <f t="shared" si="69"/>
        <v>5.4833511373874453</v>
      </c>
      <c r="G132" s="11">
        <f t="shared" si="69"/>
        <v>5.3660609178588237</v>
      </c>
      <c r="H132" s="11">
        <f t="shared" si="69"/>
        <v>5.5805573895434541</v>
      </c>
      <c r="I132" s="11">
        <f t="shared" si="69"/>
        <v>5.6885881765630906</v>
      </c>
      <c r="J132" s="11">
        <f t="shared" si="69"/>
        <v>5.6886250692129963</v>
      </c>
      <c r="K132" s="11">
        <f t="shared" si="69"/>
        <v>5.5522018194393823</v>
      </c>
      <c r="L132" s="11">
        <f t="shared" si="69"/>
        <v>5.5057127232796752</v>
      </c>
      <c r="M132" s="11">
        <f t="shared" si="69"/>
        <v>5.5717178547180861</v>
      </c>
      <c r="N132" s="11">
        <f t="shared" si="69"/>
        <v>6.9902950349621147</v>
      </c>
      <c r="O132" s="11">
        <f t="shared" si="69"/>
        <v>7.3645032631924057</v>
      </c>
      <c r="P132" s="11">
        <f t="shared" si="69"/>
        <v>6.0612363936280529</v>
      </c>
      <c r="Q132" s="11">
        <f t="shared" si="69"/>
        <v>6.2555508562939623</v>
      </c>
      <c r="R132" s="11">
        <f>2*R106</f>
        <v>5.7959652243125586</v>
      </c>
      <c r="S132" s="11">
        <f>2*S106</f>
        <v>6.0001656916395607</v>
      </c>
    </row>
    <row r="133" spans="1:19" hidden="1">
      <c r="A133" s="3" t="s">
        <v>52</v>
      </c>
      <c r="B133" s="29">
        <f t="shared" ref="B133:Q133" si="70">2*B107</f>
        <v>0</v>
      </c>
      <c r="C133" s="11">
        <f t="shared" si="70"/>
        <v>6.050496577157157E-3</v>
      </c>
      <c r="D133" s="11">
        <f t="shared" si="70"/>
        <v>1.5707523970204605E-3</v>
      </c>
      <c r="E133" s="11">
        <f t="shared" si="70"/>
        <v>0</v>
      </c>
      <c r="F133" s="11">
        <f t="shared" si="70"/>
        <v>5.620179123369924E-3</v>
      </c>
      <c r="G133" s="11">
        <f t="shared" si="70"/>
        <v>2.9306513219201518E-3</v>
      </c>
      <c r="H133" s="11">
        <f t="shared" si="70"/>
        <v>7.1791061422547663E-3</v>
      </c>
      <c r="I133" s="11">
        <f t="shared" si="70"/>
        <v>1.360046992244757E-2</v>
      </c>
      <c r="J133" s="11">
        <f t="shared" si="70"/>
        <v>1.3600558126648656E-2</v>
      </c>
      <c r="K133" s="11">
        <f t="shared" si="70"/>
        <v>1.0692002379845699E-2</v>
      </c>
      <c r="L133" s="11">
        <f t="shared" si="70"/>
        <v>1.7350487033644418E-2</v>
      </c>
      <c r="M133" s="11">
        <f t="shared" si="70"/>
        <v>0</v>
      </c>
      <c r="N133" s="11">
        <f t="shared" si="70"/>
        <v>0</v>
      </c>
      <c r="O133" s="11">
        <f t="shared" si="70"/>
        <v>0</v>
      </c>
      <c r="P133" s="11">
        <f t="shared" si="70"/>
        <v>0</v>
      </c>
      <c r="Q133" s="11">
        <f t="shared" si="70"/>
        <v>2.7529391604051898E-3</v>
      </c>
      <c r="R133" s="11">
        <f>2*R107</f>
        <v>0</v>
      </c>
      <c r="S133" s="11">
        <f>2*S107</f>
        <v>0</v>
      </c>
    </row>
    <row r="134" spans="1:19" hidden="1">
      <c r="A134" s="3" t="s">
        <v>53</v>
      </c>
      <c r="B134" s="29">
        <f t="shared" ref="B134:Q134" si="71">1.5*B108</f>
        <v>8.8769932896201595</v>
      </c>
      <c r="C134" s="11">
        <f t="shared" si="71"/>
        <v>6.0710768973741258</v>
      </c>
      <c r="D134" s="11">
        <f t="shared" si="71"/>
        <v>6.3025352395212586</v>
      </c>
      <c r="E134" s="11">
        <f t="shared" si="71"/>
        <v>2.36900695892197</v>
      </c>
      <c r="F134" s="11">
        <f t="shared" si="71"/>
        <v>3.6747869848512456</v>
      </c>
      <c r="G134" s="11">
        <f t="shared" si="71"/>
        <v>3.9323041185661367</v>
      </c>
      <c r="H134" s="11">
        <f t="shared" si="71"/>
        <v>3.9459123611726352</v>
      </c>
      <c r="I134" s="11">
        <f t="shared" si="71"/>
        <v>3.3788354081004268</v>
      </c>
      <c r="J134" s="11">
        <f t="shared" si="71"/>
        <v>3.3788573211283932</v>
      </c>
      <c r="K134" s="11">
        <f t="shared" si="71"/>
        <v>3.929967080162283</v>
      </c>
      <c r="L134" s="11">
        <f t="shared" si="71"/>
        <v>4.0716073092310907</v>
      </c>
      <c r="M134" s="11">
        <f t="shared" si="71"/>
        <v>4.1805221431431328</v>
      </c>
      <c r="N134" s="11">
        <f t="shared" si="71"/>
        <v>8.1211205912486157</v>
      </c>
      <c r="O134" s="11">
        <f t="shared" si="71"/>
        <v>2.5225057732792306</v>
      </c>
      <c r="P134" s="11">
        <f t="shared" si="71"/>
        <v>2.988286971932983</v>
      </c>
      <c r="Q134" s="11">
        <f t="shared" si="71"/>
        <v>6.7553512700839491</v>
      </c>
      <c r="R134" s="11">
        <f>1.5*R108</f>
        <v>2.3408407221694203</v>
      </c>
      <c r="S134" s="11">
        <f>1.5*S108</f>
        <v>2.249829759984729</v>
      </c>
    </row>
    <row r="135" spans="1:19" hidden="1">
      <c r="A135" s="3" t="s">
        <v>105</v>
      </c>
      <c r="B135" s="29">
        <f t="shared" ref="B135:Q135" si="72">1.5*B109</f>
        <v>0</v>
      </c>
      <c r="C135" s="15">
        <f t="shared" si="72"/>
        <v>0</v>
      </c>
      <c r="D135" s="15">
        <f t="shared" si="72"/>
        <v>0</v>
      </c>
      <c r="E135" s="15">
        <f t="shared" si="72"/>
        <v>0</v>
      </c>
      <c r="F135" s="15">
        <f t="shared" si="72"/>
        <v>0</v>
      </c>
      <c r="G135" s="15">
        <f t="shared" si="72"/>
        <v>0</v>
      </c>
      <c r="H135" s="15">
        <f t="shared" si="72"/>
        <v>0</v>
      </c>
      <c r="I135" s="15">
        <f t="shared" si="72"/>
        <v>0</v>
      </c>
      <c r="J135" s="15">
        <f t="shared" si="72"/>
        <v>0</v>
      </c>
      <c r="K135" s="15">
        <f t="shared" si="72"/>
        <v>0</v>
      </c>
      <c r="L135" s="15">
        <f t="shared" si="72"/>
        <v>0</v>
      </c>
      <c r="M135" s="15">
        <f t="shared" si="72"/>
        <v>0</v>
      </c>
      <c r="N135" s="15">
        <f t="shared" si="72"/>
        <v>0</v>
      </c>
      <c r="O135" s="15">
        <f t="shared" si="72"/>
        <v>0</v>
      </c>
      <c r="P135" s="15">
        <f t="shared" si="72"/>
        <v>0</v>
      </c>
      <c r="Q135" s="15">
        <f t="shared" si="72"/>
        <v>0.96163329201745384</v>
      </c>
      <c r="R135" s="15">
        <f>1.5*R109</f>
        <v>0</v>
      </c>
      <c r="S135" s="15">
        <f>1.5*S109</f>
        <v>0</v>
      </c>
    </row>
    <row r="136" spans="1:19" hidden="1">
      <c r="A136" s="3" t="s">
        <v>54</v>
      </c>
      <c r="B136" s="29">
        <f t="shared" ref="B136:Q136" si="73">B110</f>
        <v>0</v>
      </c>
      <c r="C136" s="11">
        <f t="shared" si="73"/>
        <v>6.1375044046282697E-2</v>
      </c>
      <c r="D136" s="11">
        <f t="shared" si="73"/>
        <v>0.59979438616440717</v>
      </c>
      <c r="E136" s="11">
        <f t="shared" si="73"/>
        <v>0.30040851189193429</v>
      </c>
      <c r="F136" s="11">
        <f t="shared" si="73"/>
        <v>6.4819576146492849E-2</v>
      </c>
      <c r="G136" s="11">
        <f t="shared" si="73"/>
        <v>0.13927340513387956</v>
      </c>
      <c r="H136" s="11">
        <f t="shared" si="73"/>
        <v>0.75975793893463961</v>
      </c>
      <c r="I136" s="11">
        <f t="shared" si="73"/>
        <v>1.2473139713799208</v>
      </c>
      <c r="J136" s="11">
        <f t="shared" si="73"/>
        <v>1.3371964448541442</v>
      </c>
      <c r="K136" s="11">
        <f t="shared" si="73"/>
        <v>4.547293828701422</v>
      </c>
      <c r="L136" s="11">
        <f t="shared" si="73"/>
        <v>2.2470126611696375</v>
      </c>
      <c r="M136" s="11">
        <f t="shared" si="73"/>
        <v>0.12552270754320272</v>
      </c>
      <c r="N136" s="11">
        <f t="shared" si="73"/>
        <v>3.7225301072228906E-2</v>
      </c>
      <c r="O136" s="11">
        <f t="shared" si="73"/>
        <v>1.241427263745188</v>
      </c>
      <c r="P136" s="11">
        <f t="shared" si="73"/>
        <v>0.25838004422324307</v>
      </c>
      <c r="Q136" s="11">
        <f t="shared" si="73"/>
        <v>4.5904556596705276E-3</v>
      </c>
      <c r="R136" s="11">
        <f>R110</f>
        <v>3.1497065053058861E-2</v>
      </c>
      <c r="S136" s="11">
        <f>S110</f>
        <v>3.0005048097491724</v>
      </c>
    </row>
    <row r="137" spans="1:19" hidden="1">
      <c r="A137" s="3" t="s">
        <v>55</v>
      </c>
      <c r="B137" s="29">
        <f t="shared" ref="B137:Q137" si="74">1.5*B111</f>
        <v>6.7725160425444103E-2</v>
      </c>
      <c r="C137" s="11">
        <f t="shared" si="74"/>
        <v>0</v>
      </c>
      <c r="D137" s="11">
        <f t="shared" si="74"/>
        <v>0</v>
      </c>
      <c r="E137" s="11">
        <f t="shared" si="74"/>
        <v>0</v>
      </c>
      <c r="F137" s="11">
        <f t="shared" si="74"/>
        <v>0</v>
      </c>
      <c r="G137" s="11">
        <f t="shared" si="74"/>
        <v>0.16819181828543156</v>
      </c>
      <c r="H137" s="11">
        <f t="shared" si="74"/>
        <v>0</v>
      </c>
      <c r="I137" s="11">
        <f t="shared" si="74"/>
        <v>0.13490798201028981</v>
      </c>
      <c r="J137" s="11">
        <f t="shared" si="74"/>
        <v>0</v>
      </c>
      <c r="K137" s="11">
        <f t="shared" si="74"/>
        <v>0</v>
      </c>
      <c r="L137" s="11">
        <f t="shared" si="74"/>
        <v>0</v>
      </c>
      <c r="M137" s="11">
        <f t="shared" si="74"/>
        <v>0</v>
      </c>
      <c r="N137" s="11">
        <f t="shared" si="74"/>
        <v>0</v>
      </c>
      <c r="O137" s="11">
        <f t="shared" si="74"/>
        <v>0</v>
      </c>
      <c r="P137" s="11">
        <f t="shared" si="74"/>
        <v>0.54568847381703867</v>
      </c>
      <c r="Q137" s="11">
        <f t="shared" si="74"/>
        <v>0</v>
      </c>
      <c r="R137" s="11">
        <f>1.5*R111</f>
        <v>0</v>
      </c>
      <c r="S137" s="11">
        <f>1.5*S111</f>
        <v>0</v>
      </c>
    </row>
    <row r="138" spans="1:19" hidden="1">
      <c r="A138" s="3" t="s">
        <v>56</v>
      </c>
      <c r="B138" s="29">
        <f t="shared" ref="B138:Q138" si="75">B112</f>
        <v>0</v>
      </c>
      <c r="C138" s="11">
        <f t="shared" si="75"/>
        <v>4.257516272645338E-3</v>
      </c>
      <c r="D138" s="11">
        <f t="shared" si="75"/>
        <v>0</v>
      </c>
      <c r="E138" s="11">
        <f t="shared" si="75"/>
        <v>2.3646318751162853E-3</v>
      </c>
      <c r="F138" s="11">
        <f t="shared" si="75"/>
        <v>0.11547774798639977</v>
      </c>
      <c r="G138" s="11">
        <f t="shared" si="75"/>
        <v>0</v>
      </c>
      <c r="H138" s="11">
        <f t="shared" si="75"/>
        <v>3.2330740020611146E-3</v>
      </c>
      <c r="I138" s="11">
        <f t="shared" si="75"/>
        <v>7.6561282231350954E-3</v>
      </c>
      <c r="J138" s="11">
        <f t="shared" si="75"/>
        <v>7.6561778760277661E-3</v>
      </c>
      <c r="K138" s="11">
        <f t="shared" si="75"/>
        <v>3.0094306170647633E-2</v>
      </c>
      <c r="L138" s="11">
        <f t="shared" si="75"/>
        <v>2.3973863763959557E-2</v>
      </c>
      <c r="M138" s="11">
        <f t="shared" si="75"/>
        <v>2.3651210548681485</v>
      </c>
      <c r="N138" s="11">
        <f t="shared" si="75"/>
        <v>2.5705387358750018E-3</v>
      </c>
      <c r="O138" s="11">
        <f t="shared" si="75"/>
        <v>1.4619757980481228E-2</v>
      </c>
      <c r="P138" s="11">
        <f t="shared" si="75"/>
        <v>5.647845114964775E-3</v>
      </c>
      <c r="Q138" s="11">
        <f t="shared" si="75"/>
        <v>5.4240032608855928E-3</v>
      </c>
      <c r="R138" s="11">
        <f t="shared" ref="R138:S140" si="76">R112</f>
        <v>9.2341416336635413E-3</v>
      </c>
      <c r="S138" s="11">
        <f t="shared" si="76"/>
        <v>0</v>
      </c>
    </row>
    <row r="139" spans="1:19" hidden="1">
      <c r="A139" s="3" t="s">
        <v>57</v>
      </c>
      <c r="B139" s="29">
        <f t="shared" ref="B139:Q139" si="77">B113</f>
        <v>0.25694699941956312</v>
      </c>
      <c r="C139" s="11">
        <f t="shared" si="77"/>
        <v>2.292983076239302</v>
      </c>
      <c r="D139" s="11">
        <f t="shared" si="77"/>
        <v>1.6963388922928118</v>
      </c>
      <c r="E139" s="11">
        <f t="shared" si="77"/>
        <v>4.8971126746151006</v>
      </c>
      <c r="F139" s="11">
        <f t="shared" si="77"/>
        <v>4.6231441175825108</v>
      </c>
      <c r="G139" s="11">
        <f t="shared" si="77"/>
        <v>4.4425668523747035</v>
      </c>
      <c r="H139" s="11">
        <f t="shared" si="77"/>
        <v>3.8125324984386886</v>
      </c>
      <c r="I139" s="11">
        <f t="shared" si="77"/>
        <v>3.5514399837470312</v>
      </c>
      <c r="J139" s="11">
        <f t="shared" si="77"/>
        <v>3.5514630161810761</v>
      </c>
      <c r="K139" s="11">
        <f t="shared" si="77"/>
        <v>2.1186900776795602E-2</v>
      </c>
      <c r="L139" s="11">
        <f t="shared" si="77"/>
        <v>2.247275210988577</v>
      </c>
      <c r="M139" s="11">
        <f t="shared" si="77"/>
        <v>1.9364825481341841</v>
      </c>
      <c r="N139" s="11">
        <f t="shared" si="77"/>
        <v>1.3572770750488091E-2</v>
      </c>
      <c r="O139" s="11">
        <f t="shared" si="77"/>
        <v>0.78909603686124563</v>
      </c>
      <c r="P139" s="11">
        <f t="shared" si="77"/>
        <v>1.6782786876252889</v>
      </c>
      <c r="Q139" s="11">
        <f t="shared" si="77"/>
        <v>5.455128680667342E-3</v>
      </c>
      <c r="R139" s="11">
        <f t="shared" si="76"/>
        <v>5.5007256997107179</v>
      </c>
      <c r="S139" s="11">
        <f t="shared" si="76"/>
        <v>2.4995258377745606</v>
      </c>
    </row>
    <row r="140" spans="1:19" hidden="1">
      <c r="A140" s="3" t="s">
        <v>58</v>
      </c>
      <c r="B140" s="29">
        <f t="shared" ref="B140:Q140" si="78">B114</f>
        <v>0.21272691513441472</v>
      </c>
      <c r="C140" s="11">
        <f t="shared" si="78"/>
        <v>6.4628676106406241E-2</v>
      </c>
      <c r="D140" s="11">
        <f t="shared" si="78"/>
        <v>8.9483033657021694E-3</v>
      </c>
      <c r="E140" s="11">
        <f t="shared" si="78"/>
        <v>9.9707994691168437E-4</v>
      </c>
      <c r="F140" s="11">
        <f t="shared" si="78"/>
        <v>3.0016109553351999E-3</v>
      </c>
      <c r="G140" s="11">
        <f t="shared" si="78"/>
        <v>3.1303895911661004E-3</v>
      </c>
      <c r="H140" s="11">
        <f t="shared" si="78"/>
        <v>0</v>
      </c>
      <c r="I140" s="11">
        <f t="shared" si="78"/>
        <v>6.6718469537339078E-2</v>
      </c>
      <c r="J140" s="11">
        <f t="shared" si="78"/>
        <v>6.6718902231895721E-2</v>
      </c>
      <c r="K140" s="11">
        <f t="shared" si="78"/>
        <v>3.8069049370525413E-3</v>
      </c>
      <c r="L140" s="11">
        <f t="shared" si="78"/>
        <v>0</v>
      </c>
      <c r="M140" s="11">
        <f t="shared" si="78"/>
        <v>0</v>
      </c>
      <c r="N140" s="11">
        <f t="shared" si="78"/>
        <v>4.3356137642771696E-3</v>
      </c>
      <c r="O140" s="11">
        <f t="shared" si="78"/>
        <v>0.12329248932519817</v>
      </c>
      <c r="P140" s="11">
        <f t="shared" si="78"/>
        <v>4.5248357753459478E-2</v>
      </c>
      <c r="Q140" s="11">
        <f t="shared" si="78"/>
        <v>7.841507930007055E-3</v>
      </c>
      <c r="R140" s="11">
        <f t="shared" si="76"/>
        <v>0</v>
      </c>
      <c r="S140" s="11">
        <f t="shared" si="76"/>
        <v>0</v>
      </c>
    </row>
    <row r="141" spans="1:19" hidden="1">
      <c r="A141" s="5" t="s">
        <v>59</v>
      </c>
      <c r="B141" s="29">
        <f t="shared" ref="B141:Q141" si="79">B115*0.5</f>
        <v>0.11421378782998766</v>
      </c>
      <c r="C141" s="11">
        <f t="shared" si="79"/>
        <v>5.8474832281568308E-3</v>
      </c>
      <c r="D141" s="11">
        <f t="shared" si="79"/>
        <v>0</v>
      </c>
      <c r="E141" s="11">
        <f t="shared" si="79"/>
        <v>9.0213951730935187E-4</v>
      </c>
      <c r="F141" s="11">
        <f t="shared" si="79"/>
        <v>0</v>
      </c>
      <c r="G141" s="11">
        <f t="shared" si="79"/>
        <v>3.7764249008810161E-3</v>
      </c>
      <c r="H141" s="11">
        <f t="shared" si="79"/>
        <v>0</v>
      </c>
      <c r="I141" s="11">
        <f t="shared" si="79"/>
        <v>9.7363933506393276E-4</v>
      </c>
      <c r="J141" s="11">
        <f t="shared" si="79"/>
        <v>9.7364564948396258E-4</v>
      </c>
      <c r="K141" s="11">
        <f t="shared" si="79"/>
        <v>1.1481390878744196E-3</v>
      </c>
      <c r="L141" s="11">
        <f t="shared" si="79"/>
        <v>0</v>
      </c>
      <c r="M141" s="11">
        <f t="shared" si="79"/>
        <v>0</v>
      </c>
      <c r="N141" s="11">
        <f t="shared" si="79"/>
        <v>1.372974135354796E-2</v>
      </c>
      <c r="O141" s="11">
        <f t="shared" si="79"/>
        <v>0</v>
      </c>
      <c r="P141" s="11">
        <f t="shared" si="79"/>
        <v>0</v>
      </c>
      <c r="Q141" s="11">
        <f t="shared" si="79"/>
        <v>8.8685644025651613E-4</v>
      </c>
      <c r="R141" s="11">
        <f>R115*0.5</f>
        <v>0.37855718229968405</v>
      </c>
      <c r="S141" s="11">
        <f>S115*0.5</f>
        <v>0</v>
      </c>
    </row>
    <row r="142" spans="1:19" hidden="1">
      <c r="A142" s="5" t="s">
        <v>60</v>
      </c>
      <c r="B142" s="29">
        <f t="shared" ref="B142:Q142" si="80">B116*0.5</f>
        <v>0</v>
      </c>
      <c r="C142" s="11">
        <f t="shared" si="80"/>
        <v>4.488771082003783E-3</v>
      </c>
      <c r="D142" s="11">
        <f t="shared" si="80"/>
        <v>1.9976866871728631E-3</v>
      </c>
      <c r="E142" s="11">
        <f t="shared" si="80"/>
        <v>0</v>
      </c>
      <c r="F142" s="11">
        <f t="shared" si="80"/>
        <v>1.1912928941548409E-3</v>
      </c>
      <c r="G142" s="11">
        <f t="shared" si="80"/>
        <v>4.3484109899132491E-3</v>
      </c>
      <c r="H142" s="11">
        <f t="shared" si="80"/>
        <v>0</v>
      </c>
      <c r="I142" s="11">
        <f t="shared" si="80"/>
        <v>0</v>
      </c>
      <c r="J142" s="11">
        <f t="shared" si="80"/>
        <v>0</v>
      </c>
      <c r="K142" s="11">
        <f t="shared" si="80"/>
        <v>2.4929876428805595E-2</v>
      </c>
      <c r="L142" s="11">
        <f t="shared" si="80"/>
        <v>2.0060355689659254E-3</v>
      </c>
      <c r="M142" s="11">
        <f t="shared" si="80"/>
        <v>0</v>
      </c>
      <c r="N142" s="11">
        <f t="shared" si="80"/>
        <v>3.8716603779068623E-3</v>
      </c>
      <c r="O142" s="11">
        <f t="shared" si="80"/>
        <v>0</v>
      </c>
      <c r="P142" s="11">
        <f t="shared" si="80"/>
        <v>0</v>
      </c>
      <c r="Q142" s="11">
        <f t="shared" si="80"/>
        <v>0</v>
      </c>
      <c r="R142" s="11">
        <f>R116*0.5</f>
        <v>0</v>
      </c>
      <c r="S142" s="11">
        <f>S116*0.5</f>
        <v>0</v>
      </c>
    </row>
    <row r="143" spans="1:19" hidden="1">
      <c r="A143" s="5" t="s">
        <v>61</v>
      </c>
      <c r="B143" s="29">
        <f t="shared" ref="B143:Q143" si="81">B117</f>
        <v>0</v>
      </c>
      <c r="C143" s="11">
        <f t="shared" si="81"/>
        <v>0</v>
      </c>
      <c r="D143" s="11">
        <f t="shared" si="81"/>
        <v>0</v>
      </c>
      <c r="E143" s="11">
        <f t="shared" si="81"/>
        <v>0</v>
      </c>
      <c r="F143" s="11">
        <f t="shared" si="81"/>
        <v>0</v>
      </c>
      <c r="G143" s="11">
        <f t="shared" si="81"/>
        <v>0</v>
      </c>
      <c r="H143" s="11">
        <f t="shared" si="81"/>
        <v>0</v>
      </c>
      <c r="I143" s="11">
        <f t="shared" si="81"/>
        <v>0</v>
      </c>
      <c r="J143" s="11">
        <f t="shared" si="81"/>
        <v>0</v>
      </c>
      <c r="K143" s="11">
        <f t="shared" si="81"/>
        <v>4.6411083570098416E-4</v>
      </c>
      <c r="L143" s="11">
        <f t="shared" si="81"/>
        <v>0</v>
      </c>
      <c r="M143" s="11">
        <f t="shared" si="81"/>
        <v>0</v>
      </c>
      <c r="N143" s="11">
        <f t="shared" si="81"/>
        <v>0</v>
      </c>
      <c r="O143" s="11">
        <f t="shared" si="81"/>
        <v>0</v>
      </c>
      <c r="P143" s="11">
        <f t="shared" si="81"/>
        <v>0</v>
      </c>
      <c r="Q143" s="11">
        <f t="shared" si="81"/>
        <v>0</v>
      </c>
      <c r="R143" s="11">
        <f>R117</f>
        <v>0</v>
      </c>
      <c r="S143" s="11">
        <f>S117</f>
        <v>0</v>
      </c>
    </row>
    <row r="144" spans="1:19" hidden="1">
      <c r="A144" s="5" t="s">
        <v>113</v>
      </c>
      <c r="B144" s="29">
        <f t="shared" ref="B144:Q144" si="82">B118*0.5</f>
        <v>0</v>
      </c>
      <c r="C144" s="11">
        <f t="shared" si="82"/>
        <v>0</v>
      </c>
      <c r="D144" s="11">
        <f t="shared" si="82"/>
        <v>0</v>
      </c>
      <c r="E144" s="11">
        <f t="shared" si="82"/>
        <v>0</v>
      </c>
      <c r="F144" s="11">
        <f t="shared" si="82"/>
        <v>0</v>
      </c>
      <c r="G144" s="11">
        <f t="shared" si="82"/>
        <v>0</v>
      </c>
      <c r="H144" s="11">
        <f t="shared" si="82"/>
        <v>0</v>
      </c>
      <c r="I144" s="11">
        <f t="shared" si="82"/>
        <v>0</v>
      </c>
      <c r="J144" s="11">
        <f t="shared" si="82"/>
        <v>0</v>
      </c>
      <c r="K144" s="11">
        <f t="shared" si="82"/>
        <v>0</v>
      </c>
      <c r="L144" s="11">
        <f t="shared" si="82"/>
        <v>0</v>
      </c>
      <c r="M144" s="11">
        <f t="shared" si="82"/>
        <v>0</v>
      </c>
      <c r="N144" s="11">
        <f t="shared" si="82"/>
        <v>0.51870173889730331</v>
      </c>
      <c r="O144" s="11">
        <f t="shared" si="82"/>
        <v>0</v>
      </c>
      <c r="P144" s="11">
        <f t="shared" si="82"/>
        <v>0</v>
      </c>
      <c r="Q144" s="11">
        <f t="shared" si="82"/>
        <v>0.85536106996866201</v>
      </c>
      <c r="R144" s="11">
        <f t="shared" ref="R144:S146" si="83">R118*0.5</f>
        <v>0</v>
      </c>
      <c r="S144" s="11">
        <f t="shared" si="83"/>
        <v>0</v>
      </c>
    </row>
    <row r="145" spans="1:19" hidden="1">
      <c r="A145" s="5" t="s">
        <v>62</v>
      </c>
      <c r="B145" s="29">
        <f t="shared" ref="B145:Q145" si="84">B119*0.5</f>
        <v>0</v>
      </c>
      <c r="C145" s="11">
        <f t="shared" si="84"/>
        <v>0</v>
      </c>
      <c r="D145" s="11">
        <f t="shared" si="84"/>
        <v>0</v>
      </c>
      <c r="E145" s="11">
        <f t="shared" si="84"/>
        <v>0</v>
      </c>
      <c r="F145" s="11">
        <f t="shared" si="84"/>
        <v>0</v>
      </c>
      <c r="G145" s="11">
        <f t="shared" si="84"/>
        <v>0</v>
      </c>
      <c r="H145" s="11">
        <f t="shared" si="84"/>
        <v>0</v>
      </c>
      <c r="I145" s="11">
        <f t="shared" si="84"/>
        <v>0</v>
      </c>
      <c r="J145" s="11">
        <f t="shared" si="84"/>
        <v>0</v>
      </c>
      <c r="K145" s="11">
        <f t="shared" si="84"/>
        <v>0</v>
      </c>
      <c r="L145" s="11">
        <f t="shared" si="84"/>
        <v>0</v>
      </c>
      <c r="M145" s="11">
        <f t="shared" si="84"/>
        <v>0</v>
      </c>
      <c r="N145" s="11">
        <f t="shared" si="84"/>
        <v>0</v>
      </c>
      <c r="O145" s="11">
        <f t="shared" si="84"/>
        <v>0</v>
      </c>
      <c r="P145" s="11">
        <f t="shared" si="84"/>
        <v>0</v>
      </c>
      <c r="Q145" s="11">
        <f t="shared" si="84"/>
        <v>1.1761611704447472E-4</v>
      </c>
      <c r="R145" s="11">
        <f t="shared" si="83"/>
        <v>0</v>
      </c>
      <c r="S145" s="11">
        <f t="shared" si="83"/>
        <v>0</v>
      </c>
    </row>
    <row r="146" spans="1:19" hidden="1">
      <c r="A146" s="5" t="s">
        <v>63</v>
      </c>
      <c r="B146" s="29">
        <f t="shared" ref="B146:Q146" si="85">B120*0.5</f>
        <v>0</v>
      </c>
      <c r="C146" s="11">
        <f t="shared" si="85"/>
        <v>0</v>
      </c>
      <c r="D146" s="11">
        <f t="shared" si="85"/>
        <v>0</v>
      </c>
      <c r="E146" s="11">
        <f t="shared" si="85"/>
        <v>0</v>
      </c>
      <c r="F146" s="11">
        <f t="shared" si="85"/>
        <v>0</v>
      </c>
      <c r="G146" s="11">
        <f t="shared" si="85"/>
        <v>0</v>
      </c>
      <c r="H146" s="11">
        <f t="shared" si="85"/>
        <v>0</v>
      </c>
      <c r="I146" s="11">
        <f t="shared" si="85"/>
        <v>0</v>
      </c>
      <c r="J146" s="11">
        <f t="shared" si="85"/>
        <v>0</v>
      </c>
      <c r="K146" s="11">
        <f t="shared" si="85"/>
        <v>0</v>
      </c>
      <c r="L146" s="11">
        <f t="shared" si="85"/>
        <v>0</v>
      </c>
      <c r="M146" s="11">
        <f t="shared" si="85"/>
        <v>0</v>
      </c>
      <c r="N146" s="11">
        <f t="shared" si="85"/>
        <v>0</v>
      </c>
      <c r="O146" s="11">
        <f t="shared" si="85"/>
        <v>0</v>
      </c>
      <c r="P146" s="11">
        <f t="shared" si="85"/>
        <v>0</v>
      </c>
      <c r="Q146" s="11">
        <f t="shared" si="85"/>
        <v>9.7523798986893311E-5</v>
      </c>
      <c r="R146" s="11">
        <f t="shared" si="83"/>
        <v>0</v>
      </c>
      <c r="S146" s="11">
        <f t="shared" si="83"/>
        <v>0</v>
      </c>
    </row>
    <row r="147" spans="1:19" hidden="1">
      <c r="A147" s="5" t="s">
        <v>64</v>
      </c>
      <c r="B147" s="29">
        <f t="shared" ref="B147:Q147" si="86">B121</f>
        <v>0</v>
      </c>
      <c r="C147" s="11">
        <f t="shared" si="86"/>
        <v>0</v>
      </c>
      <c r="D147" s="11">
        <f t="shared" si="86"/>
        <v>0</v>
      </c>
      <c r="E147" s="11">
        <f t="shared" si="86"/>
        <v>0</v>
      </c>
      <c r="F147" s="11">
        <f t="shared" si="86"/>
        <v>0</v>
      </c>
      <c r="G147" s="11">
        <f t="shared" si="86"/>
        <v>0</v>
      </c>
      <c r="H147" s="11">
        <f t="shared" si="86"/>
        <v>0</v>
      </c>
      <c r="I147" s="11">
        <f t="shared" si="86"/>
        <v>0</v>
      </c>
      <c r="J147" s="11">
        <f t="shared" si="86"/>
        <v>0</v>
      </c>
      <c r="K147" s="11">
        <f t="shared" si="86"/>
        <v>0</v>
      </c>
      <c r="L147" s="11">
        <f t="shared" si="86"/>
        <v>0</v>
      </c>
      <c r="M147" s="11">
        <f t="shared" si="86"/>
        <v>0</v>
      </c>
      <c r="N147" s="11">
        <f t="shared" si="86"/>
        <v>0</v>
      </c>
      <c r="O147" s="11">
        <f t="shared" si="86"/>
        <v>2.5909347942973957</v>
      </c>
      <c r="P147" s="11">
        <f t="shared" si="86"/>
        <v>0</v>
      </c>
      <c r="Q147" s="11">
        <f t="shared" si="86"/>
        <v>0</v>
      </c>
      <c r="R147" s="11">
        <f>R121</f>
        <v>0</v>
      </c>
      <c r="S147" s="11">
        <f>S121</f>
        <v>0</v>
      </c>
    </row>
    <row r="148" spans="1:19" hidden="1">
      <c r="A148" s="5" t="s">
        <v>10</v>
      </c>
      <c r="B148" s="29">
        <f t="shared" ref="B148:Q148" si="87">B97*10/B$76</f>
        <v>0</v>
      </c>
      <c r="C148" s="11">
        <f t="shared" si="87"/>
        <v>0</v>
      </c>
      <c r="D148" s="11">
        <f t="shared" si="87"/>
        <v>0</v>
      </c>
      <c r="E148" s="11">
        <f t="shared" si="87"/>
        <v>0</v>
      </c>
      <c r="F148" s="11">
        <f t="shared" si="87"/>
        <v>0</v>
      </c>
      <c r="G148" s="11">
        <f t="shared" si="87"/>
        <v>0</v>
      </c>
      <c r="H148" s="11">
        <f t="shared" si="87"/>
        <v>0</v>
      </c>
      <c r="I148" s="11">
        <f t="shared" si="87"/>
        <v>0</v>
      </c>
      <c r="J148" s="11">
        <f t="shared" si="87"/>
        <v>0</v>
      </c>
      <c r="K148" s="11">
        <f t="shared" si="87"/>
        <v>0</v>
      </c>
      <c r="L148" s="11">
        <f t="shared" si="87"/>
        <v>0</v>
      </c>
      <c r="M148" s="11">
        <f t="shared" si="87"/>
        <v>0</v>
      </c>
      <c r="N148" s="11">
        <f t="shared" si="87"/>
        <v>0</v>
      </c>
      <c r="O148" s="11">
        <f t="shared" si="87"/>
        <v>0</v>
      </c>
      <c r="P148" s="11">
        <f t="shared" si="87"/>
        <v>0</v>
      </c>
      <c r="Q148" s="11">
        <f t="shared" si="87"/>
        <v>0.35261773161015753</v>
      </c>
      <c r="R148" s="11">
        <f>R97*10/R$76</f>
        <v>0</v>
      </c>
      <c r="S148" s="11">
        <f>S97*10/S$76</f>
        <v>0</v>
      </c>
    </row>
    <row r="149" spans="1:19" hidden="1">
      <c r="A149" s="5" t="s">
        <v>6</v>
      </c>
      <c r="B149" s="29">
        <f t="shared" ref="B149:Q149" si="88">B98*10/B$76</f>
        <v>0</v>
      </c>
      <c r="C149" s="11">
        <f t="shared" si="88"/>
        <v>0</v>
      </c>
      <c r="D149" s="11">
        <f t="shared" si="88"/>
        <v>0</v>
      </c>
      <c r="E149" s="11">
        <f t="shared" si="88"/>
        <v>0</v>
      </c>
      <c r="F149" s="11">
        <f t="shared" si="88"/>
        <v>0</v>
      </c>
      <c r="G149" s="11">
        <f t="shared" si="88"/>
        <v>0</v>
      </c>
      <c r="H149" s="11">
        <f t="shared" si="88"/>
        <v>0</v>
      </c>
      <c r="I149" s="11">
        <f t="shared" si="88"/>
        <v>0</v>
      </c>
      <c r="J149" s="11">
        <f t="shared" si="88"/>
        <v>0</v>
      </c>
      <c r="K149" s="11">
        <f t="shared" si="88"/>
        <v>0</v>
      </c>
      <c r="L149" s="11">
        <f t="shared" si="88"/>
        <v>0</v>
      </c>
      <c r="M149" s="11">
        <f t="shared" si="88"/>
        <v>0</v>
      </c>
      <c r="N149" s="11">
        <f t="shared" si="88"/>
        <v>0</v>
      </c>
      <c r="O149" s="11">
        <f t="shared" si="88"/>
        <v>0</v>
      </c>
      <c r="P149" s="11">
        <f t="shared" si="88"/>
        <v>0</v>
      </c>
      <c r="Q149" s="11">
        <f t="shared" si="88"/>
        <v>0</v>
      </c>
      <c r="R149" s="11">
        <f>R98*10/R$76</f>
        <v>0</v>
      </c>
      <c r="S149" s="11">
        <f>S98*10/S$76</f>
        <v>0</v>
      </c>
    </row>
    <row r="150" spans="1:19" hidden="1">
      <c r="A150" s="5" t="s">
        <v>65</v>
      </c>
      <c r="B150" s="29">
        <f t="shared" ref="B150:Q150" si="89">B124*1.5</f>
        <v>0</v>
      </c>
      <c r="C150" s="11">
        <f t="shared" si="89"/>
        <v>0</v>
      </c>
      <c r="D150" s="11">
        <f t="shared" si="89"/>
        <v>0</v>
      </c>
      <c r="E150" s="11">
        <f t="shared" si="89"/>
        <v>8.2772145335249403E-2</v>
      </c>
      <c r="F150" s="11">
        <f t="shared" si="89"/>
        <v>3.3223651925394131E-3</v>
      </c>
      <c r="G150" s="11">
        <f t="shared" si="89"/>
        <v>0</v>
      </c>
      <c r="H150" s="11">
        <f t="shared" si="89"/>
        <v>0</v>
      </c>
      <c r="I150" s="11">
        <f t="shared" si="89"/>
        <v>0</v>
      </c>
      <c r="J150" s="11">
        <f t="shared" si="89"/>
        <v>0</v>
      </c>
      <c r="K150" s="11">
        <f t="shared" si="89"/>
        <v>0</v>
      </c>
      <c r="L150" s="11">
        <f t="shared" si="89"/>
        <v>8.7026791506582026E-3</v>
      </c>
      <c r="M150" s="11">
        <f t="shared" si="89"/>
        <v>0</v>
      </c>
      <c r="N150" s="11">
        <f t="shared" si="89"/>
        <v>0</v>
      </c>
      <c r="O150" s="11">
        <f t="shared" si="89"/>
        <v>0</v>
      </c>
      <c r="P150" s="11">
        <f t="shared" si="89"/>
        <v>1.31799023097088E-3</v>
      </c>
      <c r="Q150" s="11">
        <f t="shared" si="89"/>
        <v>0</v>
      </c>
      <c r="R150" s="11">
        <f>R124*1.5</f>
        <v>0</v>
      </c>
      <c r="S150" s="11">
        <f>S124*1.5</f>
        <v>0</v>
      </c>
    </row>
    <row r="151" spans="1:19" hidden="1">
      <c r="A151" s="5" t="s">
        <v>66</v>
      </c>
      <c r="B151" s="29">
        <f>B125</f>
        <v>0</v>
      </c>
      <c r="C151" s="15">
        <f t="shared" ref="C151:P151" si="90">C125</f>
        <v>0</v>
      </c>
      <c r="D151" s="15">
        <f t="shared" si="90"/>
        <v>0</v>
      </c>
      <c r="E151" s="15">
        <f t="shared" si="90"/>
        <v>2.0211701494702604E-2</v>
      </c>
      <c r="F151" s="15">
        <f t="shared" si="90"/>
        <v>0</v>
      </c>
      <c r="G151" s="15">
        <f t="shared" si="90"/>
        <v>0</v>
      </c>
      <c r="H151" s="15">
        <f t="shared" si="90"/>
        <v>0</v>
      </c>
      <c r="I151" s="15">
        <f t="shared" si="90"/>
        <v>0</v>
      </c>
      <c r="J151" s="15">
        <f t="shared" si="90"/>
        <v>0</v>
      </c>
      <c r="K151" s="15">
        <f t="shared" ref="K151:N152" si="91">K125</f>
        <v>0</v>
      </c>
      <c r="L151" s="15">
        <f t="shared" si="91"/>
        <v>0</v>
      </c>
      <c r="M151" s="15">
        <f t="shared" si="91"/>
        <v>0</v>
      </c>
      <c r="N151" s="15">
        <f t="shared" si="91"/>
        <v>0</v>
      </c>
      <c r="O151" s="15">
        <f t="shared" si="90"/>
        <v>0</v>
      </c>
      <c r="P151" s="15">
        <f t="shared" si="90"/>
        <v>2.6363503676463238</v>
      </c>
      <c r="Q151" s="15">
        <f t="shared" ref="Q151:S152" si="92">Q125</f>
        <v>0</v>
      </c>
      <c r="R151" s="15">
        <f t="shared" si="92"/>
        <v>0</v>
      </c>
      <c r="S151" s="15">
        <f t="shared" si="92"/>
        <v>0</v>
      </c>
    </row>
    <row r="152" spans="1:19" hidden="1">
      <c r="A152" s="7" t="s">
        <v>107</v>
      </c>
      <c r="B152" s="30">
        <f>B126</f>
        <v>0</v>
      </c>
      <c r="C152" s="14">
        <f t="shared" ref="C152:P152" si="93">C126</f>
        <v>0</v>
      </c>
      <c r="D152" s="14">
        <f t="shared" si="93"/>
        <v>0</v>
      </c>
      <c r="E152" s="14">
        <f t="shared" si="93"/>
        <v>0</v>
      </c>
      <c r="F152" s="14">
        <f t="shared" si="93"/>
        <v>0</v>
      </c>
      <c r="G152" s="14">
        <f t="shared" si="93"/>
        <v>0</v>
      </c>
      <c r="H152" s="14">
        <f t="shared" si="93"/>
        <v>0</v>
      </c>
      <c r="I152" s="14">
        <f t="shared" si="93"/>
        <v>0</v>
      </c>
      <c r="J152" s="14">
        <f t="shared" si="93"/>
        <v>0</v>
      </c>
      <c r="K152" s="14">
        <f t="shared" si="91"/>
        <v>0</v>
      </c>
      <c r="L152" s="14">
        <f t="shared" si="91"/>
        <v>0</v>
      </c>
      <c r="M152" s="14">
        <f t="shared" si="91"/>
        <v>0</v>
      </c>
      <c r="N152" s="14">
        <f t="shared" si="91"/>
        <v>0</v>
      </c>
      <c r="O152" s="14">
        <f t="shared" si="93"/>
        <v>0</v>
      </c>
      <c r="P152" s="14">
        <f t="shared" si="93"/>
        <v>3.3862567922157361E-2</v>
      </c>
      <c r="Q152" s="14">
        <f t="shared" si="92"/>
        <v>0</v>
      </c>
      <c r="R152" s="14">
        <f t="shared" si="92"/>
        <v>0</v>
      </c>
      <c r="S152" s="14">
        <f t="shared" si="92"/>
        <v>0</v>
      </c>
    </row>
    <row r="153" spans="1:19" hidden="1">
      <c r="A153" s="1" t="s">
        <v>68</v>
      </c>
      <c r="B153" s="29">
        <f t="shared" ref="B153:S153" si="94">SUM(B132:B152)-B148-B149</f>
        <v>17.08842088686297</v>
      </c>
      <c r="C153" s="11">
        <f t="shared" si="94"/>
        <v>15.692656994733628</v>
      </c>
      <c r="D153" s="11">
        <f t="shared" si="94"/>
        <v>15.613967631755235</v>
      </c>
      <c r="E153" s="11">
        <f t="shared" si="94"/>
        <v>13.964541998168292</v>
      </c>
      <c r="F153" s="11">
        <f t="shared" si="94"/>
        <v>13.974715012119495</v>
      </c>
      <c r="G153" s="11">
        <f t="shared" si="94"/>
        <v>14.062582989022854</v>
      </c>
      <c r="H153" s="11">
        <f t="shared" si="94"/>
        <v>14.109172368233732</v>
      </c>
      <c r="I153" s="11">
        <f t="shared" si="94"/>
        <v>14.090034228818743</v>
      </c>
      <c r="J153" s="11">
        <f t="shared" si="94"/>
        <v>14.045091135260664</v>
      </c>
      <c r="K153" s="11">
        <f t="shared" si="94"/>
        <v>14.121784968919808</v>
      </c>
      <c r="L153" s="11">
        <f t="shared" si="94"/>
        <v>14.12364097018621</v>
      </c>
      <c r="M153" s="11">
        <f t="shared" si="94"/>
        <v>14.179366308406752</v>
      </c>
      <c r="N153" s="11">
        <f t="shared" si="94"/>
        <v>15.705422991162358</v>
      </c>
      <c r="O153" s="11">
        <f t="shared" si="94"/>
        <v>14.646379378681143</v>
      </c>
      <c r="P153" s="11">
        <f t="shared" si="94"/>
        <v>14.254297699894483</v>
      </c>
      <c r="Q153" s="11">
        <f t="shared" si="94"/>
        <v>14.855062519411952</v>
      </c>
      <c r="R153" s="11">
        <f t="shared" si="94"/>
        <v>14.056820035179104</v>
      </c>
      <c r="S153" s="11">
        <f t="shared" si="94"/>
        <v>13.750026099148023</v>
      </c>
    </row>
    <row r="154" spans="1:19" hidden="1"/>
    <row r="155" spans="1:19" s="35" customFormat="1" hidden="1">
      <c r="A155" s="35" t="s">
        <v>89</v>
      </c>
      <c r="B155" s="36"/>
    </row>
    <row r="156" spans="1:19" hidden="1">
      <c r="A156" s="37" t="s">
        <v>90</v>
      </c>
      <c r="B156" s="38"/>
      <c r="C156" s="37"/>
      <c r="D156" s="37"/>
      <c r="E156" s="37"/>
      <c r="F156" s="37"/>
      <c r="G156" s="37"/>
      <c r="H156" s="37"/>
    </row>
    <row r="157" spans="1:19" hidden="1">
      <c r="B157" s="31" t="s">
        <v>41</v>
      </c>
      <c r="C157" s="17" t="s">
        <v>41</v>
      </c>
      <c r="D157" s="17" t="s">
        <v>41</v>
      </c>
      <c r="E157" s="17" t="s">
        <v>41</v>
      </c>
      <c r="F157" s="17" t="s">
        <v>41</v>
      </c>
      <c r="G157" s="17" t="s">
        <v>41</v>
      </c>
      <c r="H157" s="17" t="s">
        <v>41</v>
      </c>
      <c r="I157" s="17" t="s">
        <v>41</v>
      </c>
      <c r="J157" s="17" t="s">
        <v>41</v>
      </c>
      <c r="K157" s="17" t="s">
        <v>41</v>
      </c>
      <c r="L157" s="17" t="s">
        <v>41</v>
      </c>
      <c r="M157" s="17" t="s">
        <v>41</v>
      </c>
      <c r="N157" s="17" t="s">
        <v>41</v>
      </c>
      <c r="O157" s="17" t="s">
        <v>41</v>
      </c>
      <c r="P157" s="17" t="s">
        <v>41</v>
      </c>
      <c r="Q157" s="17" t="s">
        <v>41</v>
      </c>
      <c r="R157" s="17" t="s">
        <v>41</v>
      </c>
      <c r="S157" s="17" t="s">
        <v>41</v>
      </c>
    </row>
    <row r="158" spans="1:19" hidden="1">
      <c r="A158" s="3" t="s">
        <v>28</v>
      </c>
      <c r="B158" s="29">
        <f t="shared" ref="B158:Q158" si="95">B106</f>
        <v>3.7799073672167016</v>
      </c>
      <c r="C158" s="11">
        <f t="shared" si="95"/>
        <v>3.5909745169037737</v>
      </c>
      <c r="D158" s="11">
        <f t="shared" si="95"/>
        <v>3.5013911856634325</v>
      </c>
      <c r="E158" s="11">
        <f t="shared" si="95"/>
        <v>3.1453830772849991</v>
      </c>
      <c r="F158" s="11">
        <f t="shared" si="95"/>
        <v>2.7416755686937226</v>
      </c>
      <c r="G158" s="11">
        <f t="shared" si="95"/>
        <v>2.6830304589294118</v>
      </c>
      <c r="H158" s="11">
        <f t="shared" si="95"/>
        <v>2.7902786947717271</v>
      </c>
      <c r="I158" s="11">
        <f t="shared" si="95"/>
        <v>2.8442940882815453</v>
      </c>
      <c r="J158" s="11">
        <f t="shared" si="95"/>
        <v>2.8443125346064981</v>
      </c>
      <c r="K158" s="11">
        <f t="shared" si="95"/>
        <v>2.7761009097196911</v>
      </c>
      <c r="L158" s="11">
        <f t="shared" si="95"/>
        <v>2.7528563616398376</v>
      </c>
      <c r="M158" s="11">
        <f t="shared" si="95"/>
        <v>2.7858589273590431</v>
      </c>
      <c r="N158" s="11">
        <f t="shared" si="95"/>
        <v>3.4951475174810573</v>
      </c>
      <c r="O158" s="11">
        <f t="shared" si="95"/>
        <v>3.6822516315962028</v>
      </c>
      <c r="P158" s="11">
        <f t="shared" si="95"/>
        <v>3.0306181968140264</v>
      </c>
      <c r="Q158" s="11">
        <f t="shared" si="95"/>
        <v>3.1277754281469812</v>
      </c>
      <c r="R158" s="11">
        <f t="shared" ref="R158:S161" si="96">R106</f>
        <v>2.8979826121562793</v>
      </c>
      <c r="S158" s="11">
        <f t="shared" si="96"/>
        <v>3.0000828458197804</v>
      </c>
    </row>
    <row r="159" spans="1:19" hidden="1">
      <c r="A159" s="3" t="s">
        <v>30</v>
      </c>
      <c r="B159" s="29">
        <f t="shared" ref="B159:Q159" si="97">B107</f>
        <v>0</v>
      </c>
      <c r="C159" s="11">
        <f t="shared" si="97"/>
        <v>3.0252482885785785E-3</v>
      </c>
      <c r="D159" s="11">
        <f t="shared" si="97"/>
        <v>7.8537619851023024E-4</v>
      </c>
      <c r="E159" s="11">
        <f t="shared" si="97"/>
        <v>0</v>
      </c>
      <c r="F159" s="11">
        <f t="shared" si="97"/>
        <v>2.810089561684962E-3</v>
      </c>
      <c r="G159" s="11">
        <f t="shared" si="97"/>
        <v>1.4653256609600759E-3</v>
      </c>
      <c r="H159" s="11">
        <f t="shared" si="97"/>
        <v>3.5895530711273832E-3</v>
      </c>
      <c r="I159" s="11">
        <f t="shared" si="97"/>
        <v>6.8002349612237851E-3</v>
      </c>
      <c r="J159" s="11">
        <f t="shared" si="97"/>
        <v>6.8002790633243278E-3</v>
      </c>
      <c r="K159" s="11">
        <f t="shared" si="97"/>
        <v>5.3460011899228495E-3</v>
      </c>
      <c r="L159" s="11">
        <f t="shared" si="97"/>
        <v>8.6752435168222092E-3</v>
      </c>
      <c r="M159" s="11">
        <f t="shared" si="97"/>
        <v>0</v>
      </c>
      <c r="N159" s="11">
        <f t="shared" si="97"/>
        <v>0</v>
      </c>
      <c r="O159" s="11">
        <f t="shared" si="97"/>
        <v>0</v>
      </c>
      <c r="P159" s="11">
        <f t="shared" si="97"/>
        <v>0</v>
      </c>
      <c r="Q159" s="11">
        <f t="shared" si="97"/>
        <v>1.3764695802025949E-3</v>
      </c>
      <c r="R159" s="11">
        <f t="shared" si="96"/>
        <v>0</v>
      </c>
      <c r="S159" s="11">
        <f t="shared" si="96"/>
        <v>0</v>
      </c>
    </row>
    <row r="160" spans="1:19" hidden="1">
      <c r="A160" s="3" t="s">
        <v>0</v>
      </c>
      <c r="B160" s="29">
        <f t="shared" ref="B160:Q160" si="98">B108</f>
        <v>5.9179955264134403</v>
      </c>
      <c r="C160" s="11">
        <f t="shared" si="98"/>
        <v>4.0473845982494172</v>
      </c>
      <c r="D160" s="11">
        <f t="shared" si="98"/>
        <v>4.2016901596808394</v>
      </c>
      <c r="E160" s="11">
        <f t="shared" si="98"/>
        <v>1.5793379726146466</v>
      </c>
      <c r="F160" s="11">
        <f t="shared" si="98"/>
        <v>2.4498579899008304</v>
      </c>
      <c r="G160" s="11">
        <f t="shared" si="98"/>
        <v>2.6215360790440911</v>
      </c>
      <c r="H160" s="11">
        <f t="shared" si="98"/>
        <v>2.6306082407817568</v>
      </c>
      <c r="I160" s="11">
        <f t="shared" si="98"/>
        <v>2.2525569387336177</v>
      </c>
      <c r="J160" s="11">
        <f t="shared" si="98"/>
        <v>2.252571547418929</v>
      </c>
      <c r="K160" s="11">
        <f t="shared" si="98"/>
        <v>2.619978053441522</v>
      </c>
      <c r="L160" s="11">
        <f t="shared" si="98"/>
        <v>2.7144048728207273</v>
      </c>
      <c r="M160" s="11">
        <f t="shared" si="98"/>
        <v>2.7870147620954215</v>
      </c>
      <c r="N160" s="11">
        <f t="shared" si="98"/>
        <v>5.4140803941657438</v>
      </c>
      <c r="O160" s="11">
        <f t="shared" si="98"/>
        <v>1.6816705155194871</v>
      </c>
      <c r="P160" s="11">
        <f t="shared" si="98"/>
        <v>1.9921913146219887</v>
      </c>
      <c r="Q160" s="11">
        <f t="shared" si="98"/>
        <v>4.5035675133892994</v>
      </c>
      <c r="R160" s="11">
        <f t="shared" si="96"/>
        <v>1.5605604814462801</v>
      </c>
      <c r="S160" s="11">
        <f t="shared" si="96"/>
        <v>1.4998865066564859</v>
      </c>
    </row>
    <row r="161" spans="1:19" hidden="1">
      <c r="A161" s="3" t="s">
        <v>104</v>
      </c>
      <c r="B161" s="29">
        <f t="shared" ref="B161:Q161" si="99">B109</f>
        <v>0</v>
      </c>
      <c r="C161" s="11">
        <f t="shared" si="99"/>
        <v>0</v>
      </c>
      <c r="D161" s="11">
        <f t="shared" si="99"/>
        <v>0</v>
      </c>
      <c r="E161" s="11">
        <f t="shared" si="99"/>
        <v>0</v>
      </c>
      <c r="F161" s="11">
        <f t="shared" si="99"/>
        <v>0</v>
      </c>
      <c r="G161" s="11">
        <f t="shared" si="99"/>
        <v>0</v>
      </c>
      <c r="H161" s="11">
        <f t="shared" si="99"/>
        <v>0</v>
      </c>
      <c r="I161" s="11">
        <f t="shared" si="99"/>
        <v>0</v>
      </c>
      <c r="J161" s="11">
        <f t="shared" si="99"/>
        <v>0</v>
      </c>
      <c r="K161" s="11">
        <f t="shared" si="99"/>
        <v>0</v>
      </c>
      <c r="L161" s="11">
        <f t="shared" si="99"/>
        <v>0</v>
      </c>
      <c r="M161" s="11">
        <f t="shared" si="99"/>
        <v>0</v>
      </c>
      <c r="N161" s="11">
        <f t="shared" si="99"/>
        <v>0</v>
      </c>
      <c r="O161" s="11">
        <f t="shared" si="99"/>
        <v>0</v>
      </c>
      <c r="P161" s="11">
        <f t="shared" si="99"/>
        <v>0</v>
      </c>
      <c r="Q161" s="11">
        <f t="shared" si="99"/>
        <v>0.64108886134496923</v>
      </c>
      <c r="R161" s="11">
        <f t="shared" si="96"/>
        <v>0</v>
      </c>
      <c r="S161" s="11">
        <f t="shared" si="96"/>
        <v>0</v>
      </c>
    </row>
    <row r="162" spans="1:19" hidden="1">
      <c r="A162" s="3" t="s">
        <v>11</v>
      </c>
      <c r="B162" s="29">
        <f t="shared" ref="B162:S162" si="100">IF(B111&gt;0,B110,B110-B163)</f>
        <v>0</v>
      </c>
      <c r="C162" s="11">
        <f t="shared" si="100"/>
        <v>6.1375044046282697E-2</v>
      </c>
      <c r="D162" s="11">
        <f t="shared" si="100"/>
        <v>0.59979438616440717</v>
      </c>
      <c r="E162" s="11">
        <f t="shared" si="100"/>
        <v>0.22949250822851763</v>
      </c>
      <c r="F162" s="11">
        <f t="shared" si="100"/>
        <v>1.4249600385481884E-2</v>
      </c>
      <c r="G162" s="11">
        <f t="shared" si="100"/>
        <v>0.13927340513387956</v>
      </c>
      <c r="H162" s="11">
        <f t="shared" si="100"/>
        <v>0.75975793893463961</v>
      </c>
      <c r="I162" s="11">
        <f t="shared" si="100"/>
        <v>1.2473139713799208</v>
      </c>
      <c r="J162" s="11">
        <f t="shared" si="100"/>
        <v>1.3371964448541442</v>
      </c>
      <c r="K162" s="11">
        <f t="shared" si="100"/>
        <v>4.547293828701422</v>
      </c>
      <c r="L162" s="11">
        <f t="shared" si="100"/>
        <v>2.2470126611696375</v>
      </c>
      <c r="M162" s="11">
        <f t="shared" si="100"/>
        <v>0.12552270754320272</v>
      </c>
      <c r="N162" s="11">
        <f t="shared" si="100"/>
        <v>3.7225301072228906E-2</v>
      </c>
      <c r="O162" s="11">
        <f t="shared" si="100"/>
        <v>1.241427263745188</v>
      </c>
      <c r="P162" s="11">
        <f t="shared" si="100"/>
        <v>0.25838004422324307</v>
      </c>
      <c r="Q162" s="11">
        <f t="shared" si="100"/>
        <v>4.5904556596705276E-3</v>
      </c>
      <c r="R162" s="11">
        <f t="shared" si="100"/>
        <v>3.1497065053058861E-2</v>
      </c>
      <c r="S162" s="11">
        <f t="shared" si="100"/>
        <v>2.5005570080452189</v>
      </c>
    </row>
    <row r="163" spans="1:19" hidden="1">
      <c r="A163" s="3" t="s">
        <v>13</v>
      </c>
      <c r="B163" s="29">
        <f t="shared" ref="B163:Q163" si="101">IF(B111&gt;0,B111,IF(B153&lt;14,   IF(2*(14-B153)&lt;=B110,2*(14-B153),B110),0))</f>
        <v>4.5150106950296073E-2</v>
      </c>
      <c r="C163" s="11">
        <f t="shared" si="101"/>
        <v>0</v>
      </c>
      <c r="D163" s="11">
        <f t="shared" si="101"/>
        <v>0</v>
      </c>
      <c r="E163" s="11">
        <f t="shared" si="101"/>
        <v>7.091600366341666E-2</v>
      </c>
      <c r="F163" s="11">
        <f t="shared" si="101"/>
        <v>5.0569975761010966E-2</v>
      </c>
      <c r="G163" s="11">
        <f t="shared" si="101"/>
        <v>0.11212787885695437</v>
      </c>
      <c r="H163" s="11">
        <f t="shared" si="101"/>
        <v>0</v>
      </c>
      <c r="I163" s="11">
        <f t="shared" si="101"/>
        <v>8.9938654673526533E-2</v>
      </c>
      <c r="J163" s="11">
        <f t="shared" si="101"/>
        <v>0</v>
      </c>
      <c r="K163" s="11">
        <f t="shared" si="101"/>
        <v>0</v>
      </c>
      <c r="L163" s="11">
        <f t="shared" si="101"/>
        <v>0</v>
      </c>
      <c r="M163" s="11">
        <f t="shared" si="101"/>
        <v>0</v>
      </c>
      <c r="N163" s="11">
        <f t="shared" si="101"/>
        <v>0</v>
      </c>
      <c r="O163" s="11">
        <f t="shared" si="101"/>
        <v>0</v>
      </c>
      <c r="P163" s="11">
        <f t="shared" si="101"/>
        <v>0.3637923158780258</v>
      </c>
      <c r="Q163" s="11">
        <f t="shared" si="101"/>
        <v>0</v>
      </c>
      <c r="R163" s="11">
        <f>IF(R111&gt;0,R111,IF(R153&lt;14,   IF(2*(14-R153)&lt;=R110,2*(14-R153),R110),0))</f>
        <v>0</v>
      </c>
      <c r="S163" s="11">
        <f>IF(S111&gt;0,S111,IF(S153&lt;14,   IF(2*(14-S153)&lt;=S110,2*(14-S153),S110),0))</f>
        <v>0.49994780170395359</v>
      </c>
    </row>
    <row r="164" spans="1:19" hidden="1">
      <c r="A164" s="3" t="s">
        <v>19</v>
      </c>
      <c r="B164" s="29">
        <f t="shared" ref="B164:Q164" si="102">B112</f>
        <v>0</v>
      </c>
      <c r="C164" s="11">
        <f t="shared" si="102"/>
        <v>4.257516272645338E-3</v>
      </c>
      <c r="D164" s="11">
        <f t="shared" si="102"/>
        <v>0</v>
      </c>
      <c r="E164" s="11">
        <f t="shared" si="102"/>
        <v>2.3646318751162853E-3</v>
      </c>
      <c r="F164" s="11">
        <f t="shared" si="102"/>
        <v>0.11547774798639977</v>
      </c>
      <c r="G164" s="11">
        <f t="shared" si="102"/>
        <v>0</v>
      </c>
      <c r="H164" s="11">
        <f t="shared" si="102"/>
        <v>3.2330740020611146E-3</v>
      </c>
      <c r="I164" s="11">
        <f t="shared" si="102"/>
        <v>7.6561282231350954E-3</v>
      </c>
      <c r="J164" s="11">
        <f t="shared" si="102"/>
        <v>7.6561778760277661E-3</v>
      </c>
      <c r="K164" s="11">
        <f t="shared" si="102"/>
        <v>3.0094306170647633E-2</v>
      </c>
      <c r="L164" s="11">
        <f t="shared" si="102"/>
        <v>2.3973863763959557E-2</v>
      </c>
      <c r="M164" s="11">
        <f t="shared" si="102"/>
        <v>2.3651210548681485</v>
      </c>
      <c r="N164" s="11">
        <f t="shared" si="102"/>
        <v>2.5705387358750018E-3</v>
      </c>
      <c r="O164" s="11">
        <f t="shared" si="102"/>
        <v>1.4619757980481228E-2</v>
      </c>
      <c r="P164" s="11">
        <f t="shared" si="102"/>
        <v>5.647845114964775E-3</v>
      </c>
      <c r="Q164" s="11">
        <f t="shared" si="102"/>
        <v>5.4240032608855928E-3</v>
      </c>
      <c r="R164" s="11">
        <f t="shared" ref="R164:S173" si="103">R112</f>
        <v>9.2341416336635413E-3</v>
      </c>
      <c r="S164" s="11">
        <f t="shared" si="103"/>
        <v>0</v>
      </c>
    </row>
    <row r="165" spans="1:19" hidden="1">
      <c r="A165" s="3" t="s">
        <v>17</v>
      </c>
      <c r="B165" s="29">
        <f t="shared" ref="B165:Q165" si="104">B113</f>
        <v>0.25694699941956312</v>
      </c>
      <c r="C165" s="11">
        <f t="shared" si="104"/>
        <v>2.292983076239302</v>
      </c>
      <c r="D165" s="11">
        <f t="shared" si="104"/>
        <v>1.6963388922928118</v>
      </c>
      <c r="E165" s="11">
        <f t="shared" si="104"/>
        <v>4.8971126746151006</v>
      </c>
      <c r="F165" s="11">
        <f t="shared" si="104"/>
        <v>4.6231441175825108</v>
      </c>
      <c r="G165" s="11">
        <f t="shared" si="104"/>
        <v>4.4425668523747035</v>
      </c>
      <c r="H165" s="11">
        <f t="shared" si="104"/>
        <v>3.8125324984386886</v>
      </c>
      <c r="I165" s="11">
        <f t="shared" si="104"/>
        <v>3.5514399837470312</v>
      </c>
      <c r="J165" s="11">
        <f t="shared" si="104"/>
        <v>3.5514630161810761</v>
      </c>
      <c r="K165" s="11">
        <f t="shared" si="104"/>
        <v>2.1186900776795602E-2</v>
      </c>
      <c r="L165" s="11">
        <f t="shared" si="104"/>
        <v>2.247275210988577</v>
      </c>
      <c r="M165" s="11">
        <f t="shared" si="104"/>
        <v>1.9364825481341841</v>
      </c>
      <c r="N165" s="11">
        <f t="shared" si="104"/>
        <v>1.3572770750488091E-2</v>
      </c>
      <c r="O165" s="11">
        <f t="shared" si="104"/>
        <v>0.78909603686124563</v>
      </c>
      <c r="P165" s="11">
        <f t="shared" si="104"/>
        <v>1.6782786876252889</v>
      </c>
      <c r="Q165" s="11">
        <f t="shared" si="104"/>
        <v>5.455128680667342E-3</v>
      </c>
      <c r="R165" s="11">
        <f t="shared" si="103"/>
        <v>5.5007256997107179</v>
      </c>
      <c r="S165" s="11">
        <f t="shared" si="103"/>
        <v>2.4995258377745606</v>
      </c>
    </row>
    <row r="166" spans="1:19" hidden="1">
      <c r="A166" s="3" t="s">
        <v>4</v>
      </c>
      <c r="B166" s="29">
        <f t="shared" ref="B166:Q166" si="105">B114</f>
        <v>0.21272691513441472</v>
      </c>
      <c r="C166" s="11">
        <f t="shared" si="105"/>
        <v>6.4628676106406241E-2</v>
      </c>
      <c r="D166" s="11">
        <f t="shared" si="105"/>
        <v>8.9483033657021694E-3</v>
      </c>
      <c r="E166" s="11">
        <f t="shared" si="105"/>
        <v>9.9707994691168437E-4</v>
      </c>
      <c r="F166" s="11">
        <f t="shared" si="105"/>
        <v>3.0016109553351999E-3</v>
      </c>
      <c r="G166" s="11">
        <f t="shared" si="105"/>
        <v>3.1303895911661004E-3</v>
      </c>
      <c r="H166" s="11">
        <f t="shared" si="105"/>
        <v>0</v>
      </c>
      <c r="I166" s="11">
        <f t="shared" si="105"/>
        <v>6.6718469537339078E-2</v>
      </c>
      <c r="J166" s="11">
        <f t="shared" si="105"/>
        <v>6.6718902231895721E-2</v>
      </c>
      <c r="K166" s="11">
        <f t="shared" si="105"/>
        <v>3.8069049370525413E-3</v>
      </c>
      <c r="L166" s="11">
        <f t="shared" si="105"/>
        <v>0</v>
      </c>
      <c r="M166" s="11">
        <f t="shared" si="105"/>
        <v>0</v>
      </c>
      <c r="N166" s="11">
        <f t="shared" si="105"/>
        <v>4.3356137642771696E-3</v>
      </c>
      <c r="O166" s="11">
        <f t="shared" si="105"/>
        <v>0.12329248932519817</v>
      </c>
      <c r="P166" s="11">
        <f t="shared" si="105"/>
        <v>4.5248357753459478E-2</v>
      </c>
      <c r="Q166" s="11">
        <f t="shared" si="105"/>
        <v>7.841507930007055E-3</v>
      </c>
      <c r="R166" s="11">
        <f t="shared" si="103"/>
        <v>0</v>
      </c>
      <c r="S166" s="11">
        <f t="shared" si="103"/>
        <v>0</v>
      </c>
    </row>
    <row r="167" spans="1:19" hidden="1">
      <c r="A167" s="5" t="s">
        <v>21</v>
      </c>
      <c r="B167" s="29">
        <f t="shared" ref="B167:Q167" si="106">B115</f>
        <v>0.22842757565997532</v>
      </c>
      <c r="C167" s="11">
        <f t="shared" si="106"/>
        <v>1.1694966456313662E-2</v>
      </c>
      <c r="D167" s="11">
        <f t="shared" si="106"/>
        <v>0</v>
      </c>
      <c r="E167" s="11">
        <f t="shared" si="106"/>
        <v>1.8042790346187037E-3</v>
      </c>
      <c r="F167" s="11">
        <f t="shared" si="106"/>
        <v>0</v>
      </c>
      <c r="G167" s="11">
        <f t="shared" si="106"/>
        <v>7.5528498017620321E-3</v>
      </c>
      <c r="H167" s="11">
        <f t="shared" si="106"/>
        <v>0</v>
      </c>
      <c r="I167" s="11">
        <f t="shared" si="106"/>
        <v>1.9472786701278655E-3</v>
      </c>
      <c r="J167" s="11">
        <f t="shared" si="106"/>
        <v>1.9472912989679252E-3</v>
      </c>
      <c r="K167" s="11">
        <f t="shared" si="106"/>
        <v>2.2962781757488392E-3</v>
      </c>
      <c r="L167" s="11">
        <f t="shared" si="106"/>
        <v>0</v>
      </c>
      <c r="M167" s="11">
        <f t="shared" si="106"/>
        <v>0</v>
      </c>
      <c r="N167" s="11">
        <f t="shared" si="106"/>
        <v>2.745948270709592E-2</v>
      </c>
      <c r="O167" s="11">
        <f t="shared" si="106"/>
        <v>0</v>
      </c>
      <c r="P167" s="11">
        <f t="shared" si="106"/>
        <v>0</v>
      </c>
      <c r="Q167" s="11">
        <f t="shared" si="106"/>
        <v>1.7737128805130323E-3</v>
      </c>
      <c r="R167" s="11">
        <f t="shared" si="103"/>
        <v>0.75711436459936809</v>
      </c>
      <c r="S167" s="11">
        <f t="shared" si="103"/>
        <v>0</v>
      </c>
    </row>
    <row r="168" spans="1:19" hidden="1">
      <c r="A168" s="5" t="s">
        <v>15</v>
      </c>
      <c r="B168" s="29">
        <f t="shared" ref="B168:Q168" si="107">B116</f>
        <v>0</v>
      </c>
      <c r="C168" s="11">
        <f t="shared" si="107"/>
        <v>8.977542164007566E-3</v>
      </c>
      <c r="D168" s="11">
        <f t="shared" si="107"/>
        <v>3.9953733743457263E-3</v>
      </c>
      <c r="E168" s="11">
        <f t="shared" si="107"/>
        <v>0</v>
      </c>
      <c r="F168" s="11">
        <f t="shared" si="107"/>
        <v>2.3825857883096819E-3</v>
      </c>
      <c r="G168" s="11">
        <f t="shared" si="107"/>
        <v>8.6968219798264981E-3</v>
      </c>
      <c r="H168" s="11">
        <f t="shared" si="107"/>
        <v>0</v>
      </c>
      <c r="I168" s="11">
        <f t="shared" si="107"/>
        <v>0</v>
      </c>
      <c r="J168" s="11">
        <f t="shared" si="107"/>
        <v>0</v>
      </c>
      <c r="K168" s="11">
        <f t="shared" si="107"/>
        <v>4.9859752857611191E-2</v>
      </c>
      <c r="L168" s="11">
        <f t="shared" si="107"/>
        <v>4.0120711379318507E-3</v>
      </c>
      <c r="M168" s="11">
        <f t="shared" si="107"/>
        <v>0</v>
      </c>
      <c r="N168" s="11">
        <f t="shared" si="107"/>
        <v>7.7433207558137247E-3</v>
      </c>
      <c r="O168" s="11">
        <f t="shared" si="107"/>
        <v>0</v>
      </c>
      <c r="P168" s="11">
        <f t="shared" si="107"/>
        <v>0</v>
      </c>
      <c r="Q168" s="11">
        <f t="shared" si="107"/>
        <v>0</v>
      </c>
      <c r="R168" s="11">
        <f t="shared" si="103"/>
        <v>0</v>
      </c>
      <c r="S168" s="11">
        <f t="shared" si="103"/>
        <v>0</v>
      </c>
    </row>
    <row r="169" spans="1:19" hidden="1">
      <c r="A169" s="5" t="s">
        <v>2</v>
      </c>
      <c r="B169" s="29">
        <f t="shared" ref="B169:Q169" si="108">B117</f>
        <v>0</v>
      </c>
      <c r="C169" s="11">
        <f t="shared" si="108"/>
        <v>0</v>
      </c>
      <c r="D169" s="11">
        <f t="shared" si="108"/>
        <v>0</v>
      </c>
      <c r="E169" s="11">
        <f t="shared" si="108"/>
        <v>0</v>
      </c>
      <c r="F169" s="11">
        <f t="shared" si="108"/>
        <v>0</v>
      </c>
      <c r="G169" s="11">
        <f t="shared" si="108"/>
        <v>0</v>
      </c>
      <c r="H169" s="11">
        <f t="shared" si="108"/>
        <v>0</v>
      </c>
      <c r="I169" s="11">
        <f t="shared" si="108"/>
        <v>0</v>
      </c>
      <c r="J169" s="11">
        <f t="shared" si="108"/>
        <v>0</v>
      </c>
      <c r="K169" s="11">
        <f t="shared" si="108"/>
        <v>4.6411083570098416E-4</v>
      </c>
      <c r="L169" s="11">
        <f t="shared" si="108"/>
        <v>0</v>
      </c>
      <c r="M169" s="11">
        <f t="shared" si="108"/>
        <v>0</v>
      </c>
      <c r="N169" s="11">
        <f t="shared" si="108"/>
        <v>0</v>
      </c>
      <c r="O169" s="11">
        <f t="shared" si="108"/>
        <v>0</v>
      </c>
      <c r="P169" s="11">
        <f t="shared" si="108"/>
        <v>0</v>
      </c>
      <c r="Q169" s="11">
        <f t="shared" si="108"/>
        <v>0</v>
      </c>
      <c r="R169" s="11">
        <f t="shared" si="103"/>
        <v>0</v>
      </c>
      <c r="S169" s="11">
        <f t="shared" si="103"/>
        <v>0</v>
      </c>
    </row>
    <row r="170" spans="1:19" hidden="1">
      <c r="A170" s="5" t="s">
        <v>108</v>
      </c>
      <c r="B170" s="29">
        <f t="shared" ref="B170:Q170" si="109">B118</f>
        <v>0</v>
      </c>
      <c r="C170" s="11">
        <f t="shared" si="109"/>
        <v>0</v>
      </c>
      <c r="D170" s="11">
        <f t="shared" si="109"/>
        <v>0</v>
      </c>
      <c r="E170" s="11">
        <f t="shared" si="109"/>
        <v>0</v>
      </c>
      <c r="F170" s="11">
        <f t="shared" si="109"/>
        <v>0</v>
      </c>
      <c r="G170" s="11">
        <f t="shared" si="109"/>
        <v>0</v>
      </c>
      <c r="H170" s="11">
        <f t="shared" si="109"/>
        <v>0</v>
      </c>
      <c r="I170" s="11">
        <f t="shared" si="109"/>
        <v>0</v>
      </c>
      <c r="J170" s="11">
        <f t="shared" si="109"/>
        <v>0</v>
      </c>
      <c r="K170" s="11">
        <f t="shared" si="109"/>
        <v>0</v>
      </c>
      <c r="L170" s="11">
        <f t="shared" si="109"/>
        <v>0</v>
      </c>
      <c r="M170" s="11">
        <f t="shared" si="109"/>
        <v>0</v>
      </c>
      <c r="N170" s="11">
        <f t="shared" si="109"/>
        <v>1.0374034777946066</v>
      </c>
      <c r="O170" s="11">
        <f t="shared" si="109"/>
        <v>0</v>
      </c>
      <c r="P170" s="11">
        <f t="shared" si="109"/>
        <v>0</v>
      </c>
      <c r="Q170" s="11">
        <f t="shared" si="109"/>
        <v>1.710722139937324</v>
      </c>
      <c r="R170" s="11">
        <f t="shared" si="103"/>
        <v>0</v>
      </c>
      <c r="S170" s="11">
        <f t="shared" si="103"/>
        <v>0</v>
      </c>
    </row>
    <row r="171" spans="1:19" hidden="1">
      <c r="A171" s="5" t="s">
        <v>26</v>
      </c>
      <c r="B171" s="29">
        <f t="shared" ref="B171:Q171" si="110">B119</f>
        <v>0</v>
      </c>
      <c r="C171" s="11">
        <f t="shared" si="110"/>
        <v>0</v>
      </c>
      <c r="D171" s="11">
        <f t="shared" si="110"/>
        <v>0</v>
      </c>
      <c r="E171" s="11">
        <f t="shared" si="110"/>
        <v>0</v>
      </c>
      <c r="F171" s="11">
        <f t="shared" si="110"/>
        <v>0</v>
      </c>
      <c r="G171" s="11">
        <f t="shared" si="110"/>
        <v>0</v>
      </c>
      <c r="H171" s="11">
        <f t="shared" si="110"/>
        <v>0</v>
      </c>
      <c r="I171" s="11">
        <f t="shared" si="110"/>
        <v>0</v>
      </c>
      <c r="J171" s="11">
        <f t="shared" si="110"/>
        <v>0</v>
      </c>
      <c r="K171" s="11">
        <f t="shared" si="110"/>
        <v>0</v>
      </c>
      <c r="L171" s="11">
        <f t="shared" si="110"/>
        <v>0</v>
      </c>
      <c r="M171" s="11">
        <f t="shared" si="110"/>
        <v>0</v>
      </c>
      <c r="N171" s="11">
        <f t="shared" si="110"/>
        <v>0</v>
      </c>
      <c r="O171" s="11">
        <f t="shared" si="110"/>
        <v>0</v>
      </c>
      <c r="P171" s="11">
        <f t="shared" si="110"/>
        <v>0</v>
      </c>
      <c r="Q171" s="11">
        <f t="shared" si="110"/>
        <v>2.3523223408894944E-4</v>
      </c>
      <c r="R171" s="11">
        <f t="shared" si="103"/>
        <v>0</v>
      </c>
      <c r="S171" s="11">
        <f t="shared" si="103"/>
        <v>0</v>
      </c>
    </row>
    <row r="172" spans="1:19" hidden="1">
      <c r="A172" s="5" t="s">
        <v>47</v>
      </c>
      <c r="B172" s="29">
        <f t="shared" ref="B172:Q172" si="111">B120</f>
        <v>0</v>
      </c>
      <c r="C172" s="11">
        <f t="shared" si="111"/>
        <v>0</v>
      </c>
      <c r="D172" s="11">
        <f t="shared" si="111"/>
        <v>0</v>
      </c>
      <c r="E172" s="11">
        <f t="shared" si="111"/>
        <v>0</v>
      </c>
      <c r="F172" s="11">
        <f t="shared" si="111"/>
        <v>0</v>
      </c>
      <c r="G172" s="11">
        <f t="shared" si="111"/>
        <v>0</v>
      </c>
      <c r="H172" s="11">
        <f t="shared" si="111"/>
        <v>0</v>
      </c>
      <c r="I172" s="11">
        <f t="shared" si="111"/>
        <v>0</v>
      </c>
      <c r="J172" s="11">
        <f t="shared" si="111"/>
        <v>0</v>
      </c>
      <c r="K172" s="11">
        <f t="shared" si="111"/>
        <v>0</v>
      </c>
      <c r="L172" s="11">
        <f t="shared" si="111"/>
        <v>0</v>
      </c>
      <c r="M172" s="11">
        <f t="shared" si="111"/>
        <v>0</v>
      </c>
      <c r="N172" s="11">
        <f t="shared" si="111"/>
        <v>0</v>
      </c>
      <c r="O172" s="11">
        <f t="shared" si="111"/>
        <v>0</v>
      </c>
      <c r="P172" s="11">
        <f t="shared" si="111"/>
        <v>0</v>
      </c>
      <c r="Q172" s="11">
        <f t="shared" si="111"/>
        <v>1.9504759797378662E-4</v>
      </c>
      <c r="R172" s="11">
        <f t="shared" si="103"/>
        <v>0</v>
      </c>
      <c r="S172" s="11">
        <f t="shared" si="103"/>
        <v>0</v>
      </c>
    </row>
    <row r="173" spans="1:19" hidden="1">
      <c r="A173" s="5" t="s">
        <v>32</v>
      </c>
      <c r="B173" s="29">
        <f t="shared" ref="B173:Q173" si="112">B121</f>
        <v>0</v>
      </c>
      <c r="C173" s="11">
        <f t="shared" si="112"/>
        <v>0</v>
      </c>
      <c r="D173" s="11">
        <f t="shared" si="112"/>
        <v>0</v>
      </c>
      <c r="E173" s="11">
        <f t="shared" si="112"/>
        <v>0</v>
      </c>
      <c r="F173" s="11">
        <f t="shared" si="112"/>
        <v>0</v>
      </c>
      <c r="G173" s="11">
        <f t="shared" si="112"/>
        <v>0</v>
      </c>
      <c r="H173" s="11">
        <f t="shared" si="112"/>
        <v>0</v>
      </c>
      <c r="I173" s="11">
        <f t="shared" si="112"/>
        <v>0</v>
      </c>
      <c r="J173" s="11">
        <f t="shared" si="112"/>
        <v>0</v>
      </c>
      <c r="K173" s="11">
        <f t="shared" si="112"/>
        <v>0</v>
      </c>
      <c r="L173" s="11">
        <f t="shared" si="112"/>
        <v>0</v>
      </c>
      <c r="M173" s="11">
        <f t="shared" si="112"/>
        <v>0</v>
      </c>
      <c r="N173" s="11">
        <f t="shared" si="112"/>
        <v>0</v>
      </c>
      <c r="O173" s="11">
        <f t="shared" si="112"/>
        <v>2.5909347942973957</v>
      </c>
      <c r="P173" s="11">
        <f t="shared" si="112"/>
        <v>0</v>
      </c>
      <c r="Q173" s="11">
        <f t="shared" si="112"/>
        <v>0</v>
      </c>
      <c r="R173" s="11">
        <f t="shared" si="103"/>
        <v>0</v>
      </c>
      <c r="S173" s="11">
        <f t="shared" si="103"/>
        <v>0</v>
      </c>
    </row>
    <row r="174" spans="1:19" hidden="1">
      <c r="A174" s="5" t="s">
        <v>49</v>
      </c>
      <c r="B174" s="29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idden="1">
      <c r="A175" s="5" t="s">
        <v>50</v>
      </c>
      <c r="B175" s="29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idden="1">
      <c r="A176" s="5" t="s">
        <v>7</v>
      </c>
      <c r="B176" s="29">
        <f t="shared" ref="B176:Q176" si="113">B124</f>
        <v>0</v>
      </c>
      <c r="C176" s="11">
        <f t="shared" si="113"/>
        <v>0</v>
      </c>
      <c r="D176" s="11">
        <f t="shared" si="113"/>
        <v>0</v>
      </c>
      <c r="E176" s="11">
        <f t="shared" si="113"/>
        <v>5.5181430223499604E-2</v>
      </c>
      <c r="F176" s="11">
        <f t="shared" si="113"/>
        <v>2.2149101283596086E-3</v>
      </c>
      <c r="G176" s="11">
        <f t="shared" si="113"/>
        <v>0</v>
      </c>
      <c r="H176" s="11">
        <f t="shared" si="113"/>
        <v>0</v>
      </c>
      <c r="I176" s="11">
        <f t="shared" si="113"/>
        <v>0</v>
      </c>
      <c r="J176" s="11">
        <f t="shared" si="113"/>
        <v>0</v>
      </c>
      <c r="K176" s="11">
        <f t="shared" si="113"/>
        <v>0</v>
      </c>
      <c r="L176" s="11">
        <f t="shared" si="113"/>
        <v>5.801786100438802E-3</v>
      </c>
      <c r="M176" s="11">
        <f t="shared" si="113"/>
        <v>0</v>
      </c>
      <c r="N176" s="11">
        <f t="shared" si="113"/>
        <v>0</v>
      </c>
      <c r="O176" s="11">
        <f t="shared" si="113"/>
        <v>0</v>
      </c>
      <c r="P176" s="11">
        <f t="shared" si="113"/>
        <v>8.7866015398058671E-4</v>
      </c>
      <c r="Q176" s="11">
        <f t="shared" si="113"/>
        <v>0</v>
      </c>
      <c r="R176" s="11">
        <f t="shared" ref="R176:S178" si="114">R124</f>
        <v>0</v>
      </c>
      <c r="S176" s="11">
        <f t="shared" si="114"/>
        <v>0</v>
      </c>
    </row>
    <row r="177" spans="1:19" hidden="1">
      <c r="A177" s="5" t="s">
        <v>23</v>
      </c>
      <c r="B177" s="29">
        <f t="shared" ref="B177:Q177" si="115">B125</f>
        <v>0</v>
      </c>
      <c r="C177" s="11">
        <f t="shared" si="115"/>
        <v>0</v>
      </c>
      <c r="D177" s="11">
        <f t="shared" si="115"/>
        <v>0</v>
      </c>
      <c r="E177" s="11">
        <f t="shared" si="115"/>
        <v>2.0211701494702604E-2</v>
      </c>
      <c r="F177" s="11">
        <f t="shared" si="115"/>
        <v>0</v>
      </c>
      <c r="G177" s="11">
        <f t="shared" si="115"/>
        <v>0</v>
      </c>
      <c r="H177" s="11">
        <f t="shared" si="115"/>
        <v>0</v>
      </c>
      <c r="I177" s="11">
        <f t="shared" si="115"/>
        <v>0</v>
      </c>
      <c r="J177" s="11">
        <f t="shared" si="115"/>
        <v>0</v>
      </c>
      <c r="K177" s="11">
        <f t="shared" si="115"/>
        <v>0</v>
      </c>
      <c r="L177" s="11">
        <f t="shared" si="115"/>
        <v>0</v>
      </c>
      <c r="M177" s="11">
        <f t="shared" si="115"/>
        <v>0</v>
      </c>
      <c r="N177" s="11">
        <f t="shared" si="115"/>
        <v>0</v>
      </c>
      <c r="O177" s="11">
        <f t="shared" si="115"/>
        <v>0</v>
      </c>
      <c r="P177" s="11">
        <f t="shared" si="115"/>
        <v>2.6363503676463238</v>
      </c>
      <c r="Q177" s="11">
        <f t="shared" si="115"/>
        <v>0</v>
      </c>
      <c r="R177" s="11">
        <f t="shared" si="114"/>
        <v>0</v>
      </c>
      <c r="S177" s="11">
        <f t="shared" si="114"/>
        <v>0</v>
      </c>
    </row>
    <row r="178" spans="1:19" hidden="1">
      <c r="A178" s="5" t="s">
        <v>106</v>
      </c>
      <c r="B178" s="29">
        <f>B126</f>
        <v>0</v>
      </c>
      <c r="C178" s="15">
        <f>C126</f>
        <v>0</v>
      </c>
      <c r="D178" s="15">
        <f t="shared" ref="D178:P178" si="116">D126</f>
        <v>0</v>
      </c>
      <c r="E178" s="15">
        <f t="shared" si="116"/>
        <v>0</v>
      </c>
      <c r="F178" s="15">
        <f t="shared" si="116"/>
        <v>0</v>
      </c>
      <c r="G178" s="15">
        <f t="shared" si="116"/>
        <v>0</v>
      </c>
      <c r="H178" s="15">
        <f t="shared" si="116"/>
        <v>0</v>
      </c>
      <c r="I178" s="15">
        <f t="shared" si="116"/>
        <v>0</v>
      </c>
      <c r="J178" s="15">
        <f t="shared" si="116"/>
        <v>0</v>
      </c>
      <c r="K178" s="15">
        <f>K126</f>
        <v>0</v>
      </c>
      <c r="L178" s="15">
        <f>L126</f>
        <v>0</v>
      </c>
      <c r="M178" s="15">
        <f>M126</f>
        <v>0</v>
      </c>
      <c r="N178" s="15">
        <f>N126</f>
        <v>0</v>
      </c>
      <c r="O178" s="15">
        <f t="shared" si="116"/>
        <v>0</v>
      </c>
      <c r="P178" s="15">
        <f t="shared" si="116"/>
        <v>3.3862567922157361E-2</v>
      </c>
      <c r="Q178" s="15">
        <f>Q126</f>
        <v>0</v>
      </c>
      <c r="R178" s="15">
        <f t="shared" si="114"/>
        <v>0</v>
      </c>
      <c r="S178" s="15">
        <f t="shared" si="114"/>
        <v>0</v>
      </c>
    </row>
    <row r="179" spans="1:19" hidden="1">
      <c r="A179" s="7" t="s">
        <v>48</v>
      </c>
      <c r="B179" s="30">
        <f t="shared" ref="B179:Q179" si="117">8-B148-B149</f>
        <v>8</v>
      </c>
      <c r="C179" s="14">
        <f t="shared" si="117"/>
        <v>8</v>
      </c>
      <c r="D179" s="14">
        <f t="shared" si="117"/>
        <v>8</v>
      </c>
      <c r="E179" s="14">
        <f t="shared" si="117"/>
        <v>8</v>
      </c>
      <c r="F179" s="14">
        <f t="shared" si="117"/>
        <v>8</v>
      </c>
      <c r="G179" s="14">
        <f t="shared" si="117"/>
        <v>8</v>
      </c>
      <c r="H179" s="14">
        <f t="shared" si="117"/>
        <v>8</v>
      </c>
      <c r="I179" s="14">
        <f t="shared" si="117"/>
        <v>8</v>
      </c>
      <c r="J179" s="14">
        <f t="shared" si="117"/>
        <v>8</v>
      </c>
      <c r="K179" s="14">
        <f t="shared" si="117"/>
        <v>8</v>
      </c>
      <c r="L179" s="14">
        <f t="shared" si="117"/>
        <v>8</v>
      </c>
      <c r="M179" s="14">
        <f t="shared" si="117"/>
        <v>8</v>
      </c>
      <c r="N179" s="14">
        <f t="shared" si="117"/>
        <v>8</v>
      </c>
      <c r="O179" s="14">
        <f t="shared" si="117"/>
        <v>8</v>
      </c>
      <c r="P179" s="14">
        <f t="shared" si="117"/>
        <v>8</v>
      </c>
      <c r="Q179" s="14">
        <f t="shared" si="117"/>
        <v>7.6473822683898423</v>
      </c>
      <c r="R179" s="14">
        <f>8-R148-R149</f>
        <v>8</v>
      </c>
      <c r="S179" s="14">
        <f>8-S148-S149</f>
        <v>8</v>
      </c>
    </row>
    <row r="180" spans="1:19" hidden="1">
      <c r="A180" s="1" t="s">
        <v>69</v>
      </c>
      <c r="B180" s="11">
        <f t="shared" ref="B180:O180" si="118">SUM(B158:B178)</f>
        <v>10.441154490794389</v>
      </c>
      <c r="C180" s="11">
        <f t="shared" si="118"/>
        <v>10.085301184726728</v>
      </c>
      <c r="D180" s="11">
        <f t="shared" si="118"/>
        <v>10.012943676740049</v>
      </c>
      <c r="E180" s="11">
        <f t="shared" si="118"/>
        <v>10.002801358981529</v>
      </c>
      <c r="F180" s="11">
        <f t="shared" si="118"/>
        <v>10.005384196743645</v>
      </c>
      <c r="G180" s="11">
        <f t="shared" si="118"/>
        <v>10.019380061372756</v>
      </c>
      <c r="H180" s="11">
        <f t="shared" si="118"/>
        <v>10</v>
      </c>
      <c r="I180" s="11">
        <f t="shared" si="118"/>
        <v>10.068665748207467</v>
      </c>
      <c r="J180" s="11">
        <f t="shared" si="118"/>
        <v>10.068666193530865</v>
      </c>
      <c r="K180" s="11">
        <f t="shared" si="118"/>
        <v>10.056427046806114</v>
      </c>
      <c r="L180" s="11">
        <f t="shared" si="118"/>
        <v>10.004012071137932</v>
      </c>
      <c r="M180" s="11">
        <f t="shared" si="118"/>
        <v>10</v>
      </c>
      <c r="N180" s="11">
        <f t="shared" si="118"/>
        <v>10.03953841722719</v>
      </c>
      <c r="O180" s="11">
        <f t="shared" si="118"/>
        <v>10.123292489325198</v>
      </c>
      <c r="P180" s="11">
        <f>SUM(P158:P178)</f>
        <v>10.045248357753458</v>
      </c>
      <c r="Q180" s="11">
        <f>SUM(Q158:Q178)</f>
        <v>10.010045500642583</v>
      </c>
      <c r="R180" s="11">
        <f>SUM(R158:R178)</f>
        <v>10.757114364599367</v>
      </c>
      <c r="S180" s="11">
        <f>SUM(S158:S178)</f>
        <v>10</v>
      </c>
    </row>
    <row r="181" spans="1:19" ht="27.6" hidden="1">
      <c r="A181" s="62" t="s">
        <v>124</v>
      </c>
      <c r="B181" s="61">
        <f>B180-B167-B168-B169-B166-B172-B171</f>
        <v>10</v>
      </c>
      <c r="C181" s="61">
        <f t="shared" ref="C181:S181" si="119">C180-C167-C168-C169-C166-C172-C171</f>
        <v>10</v>
      </c>
      <c r="D181" s="61">
        <f t="shared" si="119"/>
        <v>10</v>
      </c>
      <c r="E181" s="61">
        <f t="shared" si="119"/>
        <v>9.9999999999999982</v>
      </c>
      <c r="F181" s="61">
        <f t="shared" si="119"/>
        <v>10</v>
      </c>
      <c r="G181" s="61">
        <f t="shared" si="119"/>
        <v>10</v>
      </c>
      <c r="H181" s="61">
        <f t="shared" si="119"/>
        <v>10</v>
      </c>
      <c r="I181" s="61">
        <f t="shared" si="119"/>
        <v>10</v>
      </c>
      <c r="J181" s="61">
        <f t="shared" si="119"/>
        <v>10</v>
      </c>
      <c r="K181" s="61">
        <f t="shared" si="119"/>
        <v>10.000000000000002</v>
      </c>
      <c r="L181" s="61">
        <f t="shared" si="119"/>
        <v>10</v>
      </c>
      <c r="M181" s="61">
        <f t="shared" si="119"/>
        <v>10</v>
      </c>
      <c r="N181" s="61">
        <f t="shared" si="119"/>
        <v>10.000000000000002</v>
      </c>
      <c r="O181" s="61">
        <f t="shared" si="119"/>
        <v>10</v>
      </c>
      <c r="P181" s="61">
        <f t="shared" si="119"/>
        <v>9.9999999999999982</v>
      </c>
      <c r="Q181" s="61">
        <f t="shared" si="119"/>
        <v>10</v>
      </c>
      <c r="R181" s="61">
        <f t="shared" si="119"/>
        <v>10</v>
      </c>
      <c r="S181" s="61">
        <f t="shared" si="119"/>
        <v>10</v>
      </c>
    </row>
    <row r="182" spans="1:19" hidden="1"/>
    <row r="183" spans="1:19" hidden="1">
      <c r="A183" s="35" t="s">
        <v>91</v>
      </c>
    </row>
    <row r="184" spans="1:19" ht="27.6" hidden="1">
      <c r="B184" s="28" t="s">
        <v>40</v>
      </c>
      <c r="C184" s="16" t="s">
        <v>40</v>
      </c>
      <c r="D184" s="16" t="s">
        <v>40</v>
      </c>
      <c r="E184" s="16" t="s">
        <v>40</v>
      </c>
      <c r="F184" s="16" t="s">
        <v>40</v>
      </c>
      <c r="G184" s="16" t="s">
        <v>40</v>
      </c>
      <c r="H184" s="16" t="s">
        <v>40</v>
      </c>
      <c r="I184" s="16" t="s">
        <v>40</v>
      </c>
      <c r="J184" s="16" t="s">
        <v>40</v>
      </c>
      <c r="K184" s="16" t="s">
        <v>40</v>
      </c>
      <c r="L184" s="16" t="s">
        <v>40</v>
      </c>
      <c r="M184" s="16" t="s">
        <v>40</v>
      </c>
      <c r="N184" s="16" t="s">
        <v>40</v>
      </c>
      <c r="O184" s="16" t="s">
        <v>40</v>
      </c>
      <c r="P184" s="16" t="s">
        <v>40</v>
      </c>
      <c r="Q184" s="16" t="s">
        <v>40</v>
      </c>
      <c r="R184" s="16" t="s">
        <v>40</v>
      </c>
      <c r="S184" s="16" t="s">
        <v>40</v>
      </c>
    </row>
    <row r="185" spans="1:19" hidden="1">
      <c r="A185" s="3" t="s">
        <v>51</v>
      </c>
      <c r="B185" s="29">
        <f t="shared" ref="B185:Q185" si="120">2*B158</f>
        <v>7.5598147344334032</v>
      </c>
      <c r="C185" s="11">
        <f t="shared" si="120"/>
        <v>7.1819490338075473</v>
      </c>
      <c r="D185" s="11">
        <f t="shared" si="120"/>
        <v>7.0027823713268651</v>
      </c>
      <c r="E185" s="11">
        <f t="shared" si="120"/>
        <v>6.2907661545699982</v>
      </c>
      <c r="F185" s="11">
        <f t="shared" si="120"/>
        <v>5.4833511373874453</v>
      </c>
      <c r="G185" s="11">
        <f t="shared" si="120"/>
        <v>5.3660609178588237</v>
      </c>
      <c r="H185" s="11">
        <f t="shared" si="120"/>
        <v>5.5805573895434541</v>
      </c>
      <c r="I185" s="11">
        <f t="shared" si="120"/>
        <v>5.6885881765630906</v>
      </c>
      <c r="J185" s="11">
        <f t="shared" si="120"/>
        <v>5.6886250692129963</v>
      </c>
      <c r="K185" s="11">
        <f t="shared" si="120"/>
        <v>5.5522018194393823</v>
      </c>
      <c r="L185" s="11">
        <f t="shared" si="120"/>
        <v>5.5057127232796752</v>
      </c>
      <c r="M185" s="11">
        <f t="shared" si="120"/>
        <v>5.5717178547180861</v>
      </c>
      <c r="N185" s="11">
        <f t="shared" si="120"/>
        <v>6.9902950349621147</v>
      </c>
      <c r="O185" s="11">
        <f t="shared" si="120"/>
        <v>7.3645032631924057</v>
      </c>
      <c r="P185" s="11">
        <f t="shared" si="120"/>
        <v>6.0612363936280529</v>
      </c>
      <c r="Q185" s="11">
        <f t="shared" si="120"/>
        <v>6.2555508562939623</v>
      </c>
      <c r="R185" s="11">
        <f>2*R158</f>
        <v>5.7959652243125586</v>
      </c>
      <c r="S185" s="11">
        <f>2*S158</f>
        <v>6.0001656916395607</v>
      </c>
    </row>
    <row r="186" spans="1:19" hidden="1">
      <c r="A186" s="3" t="s">
        <v>52</v>
      </c>
      <c r="B186" s="29">
        <f t="shared" ref="B186:Q186" si="121">2*B159</f>
        <v>0</v>
      </c>
      <c r="C186" s="11">
        <f t="shared" si="121"/>
        <v>6.050496577157157E-3</v>
      </c>
      <c r="D186" s="11">
        <f t="shared" si="121"/>
        <v>1.5707523970204605E-3</v>
      </c>
      <c r="E186" s="11">
        <f t="shared" si="121"/>
        <v>0</v>
      </c>
      <c r="F186" s="11">
        <f t="shared" si="121"/>
        <v>5.620179123369924E-3</v>
      </c>
      <c r="G186" s="11">
        <f t="shared" si="121"/>
        <v>2.9306513219201518E-3</v>
      </c>
      <c r="H186" s="11">
        <f t="shared" si="121"/>
        <v>7.1791061422547663E-3</v>
      </c>
      <c r="I186" s="11">
        <f t="shared" si="121"/>
        <v>1.360046992244757E-2</v>
      </c>
      <c r="J186" s="11">
        <f t="shared" si="121"/>
        <v>1.3600558126648656E-2</v>
      </c>
      <c r="K186" s="11">
        <f t="shared" si="121"/>
        <v>1.0692002379845699E-2</v>
      </c>
      <c r="L186" s="11">
        <f t="shared" si="121"/>
        <v>1.7350487033644418E-2</v>
      </c>
      <c r="M186" s="11">
        <f t="shared" si="121"/>
        <v>0</v>
      </c>
      <c r="N186" s="11">
        <f t="shared" si="121"/>
        <v>0</v>
      </c>
      <c r="O186" s="11">
        <f t="shared" si="121"/>
        <v>0</v>
      </c>
      <c r="P186" s="11">
        <f t="shared" si="121"/>
        <v>0</v>
      </c>
      <c r="Q186" s="11">
        <f t="shared" si="121"/>
        <v>2.7529391604051898E-3</v>
      </c>
      <c r="R186" s="11">
        <f>2*R159</f>
        <v>0</v>
      </c>
      <c r="S186" s="11">
        <f>2*S159</f>
        <v>0</v>
      </c>
    </row>
    <row r="187" spans="1:19" hidden="1">
      <c r="A187" s="3" t="s">
        <v>53</v>
      </c>
      <c r="B187" s="29">
        <f t="shared" ref="B187:Q187" si="122">1.5*B160</f>
        <v>8.8769932896201595</v>
      </c>
      <c r="C187" s="11">
        <f t="shared" si="122"/>
        <v>6.0710768973741258</v>
      </c>
      <c r="D187" s="11">
        <f t="shared" si="122"/>
        <v>6.3025352395212586</v>
      </c>
      <c r="E187" s="11">
        <f t="shared" si="122"/>
        <v>2.36900695892197</v>
      </c>
      <c r="F187" s="11">
        <f t="shared" si="122"/>
        <v>3.6747869848512456</v>
      </c>
      <c r="G187" s="11">
        <f t="shared" si="122"/>
        <v>3.9323041185661367</v>
      </c>
      <c r="H187" s="11">
        <f t="shared" si="122"/>
        <v>3.9459123611726352</v>
      </c>
      <c r="I187" s="11">
        <f t="shared" si="122"/>
        <v>3.3788354081004268</v>
      </c>
      <c r="J187" s="11">
        <f t="shared" si="122"/>
        <v>3.3788573211283932</v>
      </c>
      <c r="K187" s="11">
        <f t="shared" si="122"/>
        <v>3.929967080162283</v>
      </c>
      <c r="L187" s="11">
        <f t="shared" si="122"/>
        <v>4.0716073092310907</v>
      </c>
      <c r="M187" s="11">
        <f t="shared" si="122"/>
        <v>4.1805221431431328</v>
      </c>
      <c r="N187" s="11">
        <f t="shared" si="122"/>
        <v>8.1211205912486157</v>
      </c>
      <c r="O187" s="11">
        <f t="shared" si="122"/>
        <v>2.5225057732792306</v>
      </c>
      <c r="P187" s="11">
        <f t="shared" si="122"/>
        <v>2.988286971932983</v>
      </c>
      <c r="Q187" s="11">
        <f t="shared" si="122"/>
        <v>6.7553512700839491</v>
      </c>
      <c r="R187" s="11">
        <f>1.5*R160</f>
        <v>2.3408407221694203</v>
      </c>
      <c r="S187" s="11">
        <f>1.5*S160</f>
        <v>2.249829759984729</v>
      </c>
    </row>
    <row r="188" spans="1:19" hidden="1">
      <c r="A188" s="3" t="s">
        <v>105</v>
      </c>
      <c r="B188" s="29">
        <f>1.5*B161</f>
        <v>0</v>
      </c>
      <c r="C188" s="15">
        <f t="shared" ref="C188:P188" si="123">1.5*C161</f>
        <v>0</v>
      </c>
      <c r="D188" s="15">
        <f t="shared" si="123"/>
        <v>0</v>
      </c>
      <c r="E188" s="15">
        <f t="shared" si="123"/>
        <v>0</v>
      </c>
      <c r="F188" s="15">
        <f t="shared" si="123"/>
        <v>0</v>
      </c>
      <c r="G188" s="15">
        <f t="shared" si="123"/>
        <v>0</v>
      </c>
      <c r="H188" s="15">
        <f t="shared" si="123"/>
        <v>0</v>
      </c>
      <c r="I188" s="15">
        <f t="shared" si="123"/>
        <v>0</v>
      </c>
      <c r="J188" s="15">
        <f t="shared" si="123"/>
        <v>0</v>
      </c>
      <c r="K188" s="15">
        <f>1.5*K161</f>
        <v>0</v>
      </c>
      <c r="L188" s="15">
        <f>1.5*L161</f>
        <v>0</v>
      </c>
      <c r="M188" s="15">
        <f>1.5*M161</f>
        <v>0</v>
      </c>
      <c r="N188" s="15">
        <f>1.5*N161</f>
        <v>0</v>
      </c>
      <c r="O188" s="15">
        <f t="shared" si="123"/>
        <v>0</v>
      </c>
      <c r="P188" s="15">
        <f t="shared" si="123"/>
        <v>0</v>
      </c>
      <c r="Q188" s="15">
        <f>1.5*Q161</f>
        <v>0.96163329201745384</v>
      </c>
      <c r="R188" s="15">
        <f>1.5*R161</f>
        <v>0</v>
      </c>
      <c r="S188" s="15">
        <f>1.5*S161</f>
        <v>0</v>
      </c>
    </row>
    <row r="189" spans="1:19" hidden="1">
      <c r="A189" s="3" t="s">
        <v>54</v>
      </c>
      <c r="B189" s="29">
        <f t="shared" ref="B189:Q189" si="124">B162</f>
        <v>0</v>
      </c>
      <c r="C189" s="11">
        <f t="shared" si="124"/>
        <v>6.1375044046282697E-2</v>
      </c>
      <c r="D189" s="11">
        <f t="shared" si="124"/>
        <v>0.59979438616440717</v>
      </c>
      <c r="E189" s="11">
        <f t="shared" si="124"/>
        <v>0.22949250822851763</v>
      </c>
      <c r="F189" s="11">
        <f t="shared" si="124"/>
        <v>1.4249600385481884E-2</v>
      </c>
      <c r="G189" s="11">
        <f t="shared" si="124"/>
        <v>0.13927340513387956</v>
      </c>
      <c r="H189" s="11">
        <f t="shared" si="124"/>
        <v>0.75975793893463961</v>
      </c>
      <c r="I189" s="11">
        <f t="shared" si="124"/>
        <v>1.2473139713799208</v>
      </c>
      <c r="J189" s="11">
        <f t="shared" si="124"/>
        <v>1.3371964448541442</v>
      </c>
      <c r="K189" s="11">
        <f t="shared" si="124"/>
        <v>4.547293828701422</v>
      </c>
      <c r="L189" s="11">
        <f t="shared" si="124"/>
        <v>2.2470126611696375</v>
      </c>
      <c r="M189" s="11">
        <f t="shared" si="124"/>
        <v>0.12552270754320272</v>
      </c>
      <c r="N189" s="11">
        <f t="shared" si="124"/>
        <v>3.7225301072228906E-2</v>
      </c>
      <c r="O189" s="11">
        <f t="shared" si="124"/>
        <v>1.241427263745188</v>
      </c>
      <c r="P189" s="11">
        <f t="shared" si="124"/>
        <v>0.25838004422324307</v>
      </c>
      <c r="Q189" s="11">
        <f t="shared" si="124"/>
        <v>4.5904556596705276E-3</v>
      </c>
      <c r="R189" s="11">
        <f>R162</f>
        <v>3.1497065053058861E-2</v>
      </c>
      <c r="S189" s="11">
        <f>S162</f>
        <v>2.5005570080452189</v>
      </c>
    </row>
    <row r="190" spans="1:19" hidden="1">
      <c r="A190" s="3" t="s">
        <v>55</v>
      </c>
      <c r="B190" s="29">
        <f t="shared" ref="B190:Q190" si="125">1.5*B163</f>
        <v>6.7725160425444103E-2</v>
      </c>
      <c r="C190" s="11">
        <f t="shared" si="125"/>
        <v>0</v>
      </c>
      <c r="D190" s="11">
        <f t="shared" si="125"/>
        <v>0</v>
      </c>
      <c r="E190" s="11">
        <f t="shared" si="125"/>
        <v>0.10637400549512499</v>
      </c>
      <c r="F190" s="11">
        <f t="shared" si="125"/>
        <v>7.5854963641516449E-2</v>
      </c>
      <c r="G190" s="11">
        <f t="shared" si="125"/>
        <v>0.16819181828543156</v>
      </c>
      <c r="H190" s="11">
        <f t="shared" si="125"/>
        <v>0</v>
      </c>
      <c r="I190" s="11">
        <f t="shared" si="125"/>
        <v>0.13490798201028981</v>
      </c>
      <c r="J190" s="11">
        <f t="shared" si="125"/>
        <v>0</v>
      </c>
      <c r="K190" s="11">
        <f t="shared" si="125"/>
        <v>0</v>
      </c>
      <c r="L190" s="11">
        <f t="shared" si="125"/>
        <v>0</v>
      </c>
      <c r="M190" s="11">
        <f t="shared" si="125"/>
        <v>0</v>
      </c>
      <c r="N190" s="11">
        <f t="shared" si="125"/>
        <v>0</v>
      </c>
      <c r="O190" s="11">
        <f t="shared" si="125"/>
        <v>0</v>
      </c>
      <c r="P190" s="11">
        <f t="shared" si="125"/>
        <v>0.54568847381703867</v>
      </c>
      <c r="Q190" s="11">
        <f t="shared" si="125"/>
        <v>0</v>
      </c>
      <c r="R190" s="11">
        <f>1.5*R163</f>
        <v>0</v>
      </c>
      <c r="S190" s="11">
        <f>1.5*S163</f>
        <v>0.74992170255593038</v>
      </c>
    </row>
    <row r="191" spans="1:19" hidden="1">
      <c r="A191" s="3" t="s">
        <v>56</v>
      </c>
      <c r="B191" s="29">
        <f t="shared" ref="B191:Q191" si="126">B164</f>
        <v>0</v>
      </c>
      <c r="C191" s="11">
        <f t="shared" si="126"/>
        <v>4.257516272645338E-3</v>
      </c>
      <c r="D191" s="11">
        <f t="shared" si="126"/>
        <v>0</v>
      </c>
      <c r="E191" s="11">
        <f t="shared" si="126"/>
        <v>2.3646318751162853E-3</v>
      </c>
      <c r="F191" s="11">
        <f t="shared" si="126"/>
        <v>0.11547774798639977</v>
      </c>
      <c r="G191" s="11">
        <f t="shared" si="126"/>
        <v>0</v>
      </c>
      <c r="H191" s="11">
        <f t="shared" si="126"/>
        <v>3.2330740020611146E-3</v>
      </c>
      <c r="I191" s="11">
        <f t="shared" si="126"/>
        <v>7.6561282231350954E-3</v>
      </c>
      <c r="J191" s="11">
        <f t="shared" si="126"/>
        <v>7.6561778760277661E-3</v>
      </c>
      <c r="K191" s="11">
        <f t="shared" si="126"/>
        <v>3.0094306170647633E-2</v>
      </c>
      <c r="L191" s="11">
        <f t="shared" si="126"/>
        <v>2.3973863763959557E-2</v>
      </c>
      <c r="M191" s="11">
        <f t="shared" si="126"/>
        <v>2.3651210548681485</v>
      </c>
      <c r="N191" s="11">
        <f t="shared" si="126"/>
        <v>2.5705387358750018E-3</v>
      </c>
      <c r="O191" s="11">
        <f t="shared" si="126"/>
        <v>1.4619757980481228E-2</v>
      </c>
      <c r="P191" s="11">
        <f t="shared" si="126"/>
        <v>5.647845114964775E-3</v>
      </c>
      <c r="Q191" s="11">
        <f t="shared" si="126"/>
        <v>5.4240032608855928E-3</v>
      </c>
      <c r="R191" s="11">
        <f t="shared" ref="R191:S193" si="127">R164</f>
        <v>9.2341416336635413E-3</v>
      </c>
      <c r="S191" s="11">
        <f t="shared" si="127"/>
        <v>0</v>
      </c>
    </row>
    <row r="192" spans="1:19" hidden="1">
      <c r="A192" s="3" t="s">
        <v>57</v>
      </c>
      <c r="B192" s="29">
        <f t="shared" ref="B192:Q192" si="128">B165</f>
        <v>0.25694699941956312</v>
      </c>
      <c r="C192" s="11">
        <f t="shared" si="128"/>
        <v>2.292983076239302</v>
      </c>
      <c r="D192" s="11">
        <f t="shared" si="128"/>
        <v>1.6963388922928118</v>
      </c>
      <c r="E192" s="11">
        <f t="shared" si="128"/>
        <v>4.8971126746151006</v>
      </c>
      <c r="F192" s="11">
        <f t="shared" si="128"/>
        <v>4.6231441175825108</v>
      </c>
      <c r="G192" s="11">
        <f t="shared" si="128"/>
        <v>4.4425668523747035</v>
      </c>
      <c r="H192" s="11">
        <f t="shared" si="128"/>
        <v>3.8125324984386886</v>
      </c>
      <c r="I192" s="11">
        <f t="shared" si="128"/>
        <v>3.5514399837470312</v>
      </c>
      <c r="J192" s="11">
        <f t="shared" si="128"/>
        <v>3.5514630161810761</v>
      </c>
      <c r="K192" s="11">
        <f t="shared" si="128"/>
        <v>2.1186900776795602E-2</v>
      </c>
      <c r="L192" s="11">
        <f t="shared" si="128"/>
        <v>2.247275210988577</v>
      </c>
      <c r="M192" s="11">
        <f t="shared" si="128"/>
        <v>1.9364825481341841</v>
      </c>
      <c r="N192" s="11">
        <f t="shared" si="128"/>
        <v>1.3572770750488091E-2</v>
      </c>
      <c r="O192" s="11">
        <f t="shared" si="128"/>
        <v>0.78909603686124563</v>
      </c>
      <c r="P192" s="11">
        <f t="shared" si="128"/>
        <v>1.6782786876252889</v>
      </c>
      <c r="Q192" s="11">
        <f t="shared" si="128"/>
        <v>5.455128680667342E-3</v>
      </c>
      <c r="R192" s="11">
        <f t="shared" si="127"/>
        <v>5.5007256997107179</v>
      </c>
      <c r="S192" s="11">
        <f t="shared" si="127"/>
        <v>2.4995258377745606</v>
      </c>
    </row>
    <row r="193" spans="1:19" hidden="1">
      <c r="A193" s="3" t="s">
        <v>58</v>
      </c>
      <c r="B193" s="29">
        <f t="shared" ref="B193:Q193" si="129">B166</f>
        <v>0.21272691513441472</v>
      </c>
      <c r="C193" s="11">
        <f t="shared" si="129"/>
        <v>6.4628676106406241E-2</v>
      </c>
      <c r="D193" s="11">
        <f t="shared" si="129"/>
        <v>8.9483033657021694E-3</v>
      </c>
      <c r="E193" s="11">
        <f t="shared" si="129"/>
        <v>9.9707994691168437E-4</v>
      </c>
      <c r="F193" s="11">
        <f t="shared" si="129"/>
        <v>3.0016109553351999E-3</v>
      </c>
      <c r="G193" s="11">
        <f t="shared" si="129"/>
        <v>3.1303895911661004E-3</v>
      </c>
      <c r="H193" s="11">
        <f t="shared" si="129"/>
        <v>0</v>
      </c>
      <c r="I193" s="11">
        <f t="shared" si="129"/>
        <v>6.6718469537339078E-2</v>
      </c>
      <c r="J193" s="11">
        <f t="shared" si="129"/>
        <v>6.6718902231895721E-2</v>
      </c>
      <c r="K193" s="11">
        <f t="shared" si="129"/>
        <v>3.8069049370525413E-3</v>
      </c>
      <c r="L193" s="11">
        <f t="shared" si="129"/>
        <v>0</v>
      </c>
      <c r="M193" s="11">
        <f t="shared" si="129"/>
        <v>0</v>
      </c>
      <c r="N193" s="11">
        <f t="shared" si="129"/>
        <v>4.3356137642771696E-3</v>
      </c>
      <c r="O193" s="11">
        <f t="shared" si="129"/>
        <v>0.12329248932519817</v>
      </c>
      <c r="P193" s="11">
        <f t="shared" si="129"/>
        <v>4.5248357753459478E-2</v>
      </c>
      <c r="Q193" s="11">
        <f t="shared" si="129"/>
        <v>7.841507930007055E-3</v>
      </c>
      <c r="R193" s="11">
        <f t="shared" si="127"/>
        <v>0</v>
      </c>
      <c r="S193" s="11">
        <f t="shared" si="127"/>
        <v>0</v>
      </c>
    </row>
    <row r="194" spans="1:19" hidden="1">
      <c r="A194" s="5" t="s">
        <v>59</v>
      </c>
      <c r="B194" s="29">
        <f t="shared" ref="B194:Q194" si="130">B167*0.5</f>
        <v>0.11421378782998766</v>
      </c>
      <c r="C194" s="11">
        <f t="shared" si="130"/>
        <v>5.8474832281568308E-3</v>
      </c>
      <c r="D194" s="11">
        <f t="shared" si="130"/>
        <v>0</v>
      </c>
      <c r="E194" s="11">
        <f t="shared" si="130"/>
        <v>9.0213951730935187E-4</v>
      </c>
      <c r="F194" s="11">
        <f t="shared" si="130"/>
        <v>0</v>
      </c>
      <c r="G194" s="11">
        <f t="shared" si="130"/>
        <v>3.7764249008810161E-3</v>
      </c>
      <c r="H194" s="11">
        <f t="shared" si="130"/>
        <v>0</v>
      </c>
      <c r="I194" s="11">
        <f t="shared" si="130"/>
        <v>9.7363933506393276E-4</v>
      </c>
      <c r="J194" s="11">
        <f t="shared" si="130"/>
        <v>9.7364564948396258E-4</v>
      </c>
      <c r="K194" s="11">
        <f t="shared" si="130"/>
        <v>1.1481390878744196E-3</v>
      </c>
      <c r="L194" s="11">
        <f t="shared" si="130"/>
        <v>0</v>
      </c>
      <c r="M194" s="11">
        <f t="shared" si="130"/>
        <v>0</v>
      </c>
      <c r="N194" s="11">
        <f t="shared" si="130"/>
        <v>1.372974135354796E-2</v>
      </c>
      <c r="O194" s="11">
        <f t="shared" si="130"/>
        <v>0</v>
      </c>
      <c r="P194" s="11">
        <f t="shared" si="130"/>
        <v>0</v>
      </c>
      <c r="Q194" s="11">
        <f t="shared" si="130"/>
        <v>8.8685644025651613E-4</v>
      </c>
      <c r="R194" s="11">
        <f>R167*0.5</f>
        <v>0.37855718229968405</v>
      </c>
      <c r="S194" s="11">
        <f>S167*0.5</f>
        <v>0</v>
      </c>
    </row>
    <row r="195" spans="1:19" hidden="1">
      <c r="A195" s="5" t="s">
        <v>60</v>
      </c>
      <c r="B195" s="29">
        <f t="shared" ref="B195:Q195" si="131">B168*0.5</f>
        <v>0</v>
      </c>
      <c r="C195" s="11">
        <f t="shared" si="131"/>
        <v>4.488771082003783E-3</v>
      </c>
      <c r="D195" s="11">
        <f t="shared" si="131"/>
        <v>1.9976866871728631E-3</v>
      </c>
      <c r="E195" s="11">
        <f t="shared" si="131"/>
        <v>0</v>
      </c>
      <c r="F195" s="11">
        <f t="shared" si="131"/>
        <v>1.1912928941548409E-3</v>
      </c>
      <c r="G195" s="11">
        <f t="shared" si="131"/>
        <v>4.3484109899132491E-3</v>
      </c>
      <c r="H195" s="11">
        <f t="shared" si="131"/>
        <v>0</v>
      </c>
      <c r="I195" s="11">
        <f t="shared" si="131"/>
        <v>0</v>
      </c>
      <c r="J195" s="11">
        <f t="shared" si="131"/>
        <v>0</v>
      </c>
      <c r="K195" s="11">
        <f t="shared" si="131"/>
        <v>2.4929876428805595E-2</v>
      </c>
      <c r="L195" s="11">
        <f t="shared" si="131"/>
        <v>2.0060355689659254E-3</v>
      </c>
      <c r="M195" s="11">
        <f t="shared" si="131"/>
        <v>0</v>
      </c>
      <c r="N195" s="11">
        <f t="shared" si="131"/>
        <v>3.8716603779068623E-3</v>
      </c>
      <c r="O195" s="11">
        <f t="shared" si="131"/>
        <v>0</v>
      </c>
      <c r="P195" s="11">
        <f t="shared" si="131"/>
        <v>0</v>
      </c>
      <c r="Q195" s="11">
        <f t="shared" si="131"/>
        <v>0</v>
      </c>
      <c r="R195" s="11">
        <f>R168*0.5</f>
        <v>0</v>
      </c>
      <c r="S195" s="11">
        <f>S168*0.5</f>
        <v>0</v>
      </c>
    </row>
    <row r="196" spans="1:19" hidden="1">
      <c r="A196" s="5" t="s">
        <v>61</v>
      </c>
      <c r="B196" s="29">
        <f t="shared" ref="B196:Q196" si="132">B169</f>
        <v>0</v>
      </c>
      <c r="C196" s="11">
        <f t="shared" si="132"/>
        <v>0</v>
      </c>
      <c r="D196" s="11">
        <f t="shared" si="132"/>
        <v>0</v>
      </c>
      <c r="E196" s="11">
        <f t="shared" si="132"/>
        <v>0</v>
      </c>
      <c r="F196" s="11">
        <f t="shared" si="132"/>
        <v>0</v>
      </c>
      <c r="G196" s="11">
        <f t="shared" si="132"/>
        <v>0</v>
      </c>
      <c r="H196" s="11">
        <f t="shared" si="132"/>
        <v>0</v>
      </c>
      <c r="I196" s="11">
        <f t="shared" si="132"/>
        <v>0</v>
      </c>
      <c r="J196" s="11">
        <f t="shared" si="132"/>
        <v>0</v>
      </c>
      <c r="K196" s="11">
        <f t="shared" si="132"/>
        <v>4.6411083570098416E-4</v>
      </c>
      <c r="L196" s="11">
        <f t="shared" si="132"/>
        <v>0</v>
      </c>
      <c r="M196" s="11">
        <f t="shared" si="132"/>
        <v>0</v>
      </c>
      <c r="N196" s="11">
        <f t="shared" si="132"/>
        <v>0</v>
      </c>
      <c r="O196" s="11">
        <f t="shared" si="132"/>
        <v>0</v>
      </c>
      <c r="P196" s="11">
        <f t="shared" si="132"/>
        <v>0</v>
      </c>
      <c r="Q196" s="11">
        <f t="shared" si="132"/>
        <v>0</v>
      </c>
      <c r="R196" s="11">
        <f>R169</f>
        <v>0</v>
      </c>
      <c r="S196" s="11">
        <f>S169</f>
        <v>0</v>
      </c>
    </row>
    <row r="197" spans="1:19" hidden="1">
      <c r="A197" s="5" t="s">
        <v>113</v>
      </c>
      <c r="B197" s="29">
        <f t="shared" ref="B197:Q197" si="133">B170*0.5</f>
        <v>0</v>
      </c>
      <c r="C197" s="11">
        <f t="shared" si="133"/>
        <v>0</v>
      </c>
      <c r="D197" s="11">
        <f t="shared" si="133"/>
        <v>0</v>
      </c>
      <c r="E197" s="11">
        <f t="shared" si="133"/>
        <v>0</v>
      </c>
      <c r="F197" s="11">
        <f t="shared" si="133"/>
        <v>0</v>
      </c>
      <c r="G197" s="11">
        <f t="shared" si="133"/>
        <v>0</v>
      </c>
      <c r="H197" s="11">
        <f t="shared" si="133"/>
        <v>0</v>
      </c>
      <c r="I197" s="11">
        <f t="shared" si="133"/>
        <v>0</v>
      </c>
      <c r="J197" s="11">
        <f t="shared" si="133"/>
        <v>0</v>
      </c>
      <c r="K197" s="11">
        <f t="shared" si="133"/>
        <v>0</v>
      </c>
      <c r="L197" s="11">
        <f t="shared" si="133"/>
        <v>0</v>
      </c>
      <c r="M197" s="11">
        <f t="shared" si="133"/>
        <v>0</v>
      </c>
      <c r="N197" s="11">
        <f t="shared" si="133"/>
        <v>0.51870173889730331</v>
      </c>
      <c r="O197" s="11">
        <f t="shared" si="133"/>
        <v>0</v>
      </c>
      <c r="P197" s="11">
        <f t="shared" si="133"/>
        <v>0</v>
      </c>
      <c r="Q197" s="11">
        <f t="shared" si="133"/>
        <v>0.85536106996866201</v>
      </c>
      <c r="R197" s="11">
        <f t="shared" ref="R197:S199" si="134">R170*0.5</f>
        <v>0</v>
      </c>
      <c r="S197" s="11">
        <f t="shared" si="134"/>
        <v>0</v>
      </c>
    </row>
    <row r="198" spans="1:19" hidden="1">
      <c r="A198" s="5" t="s">
        <v>62</v>
      </c>
      <c r="B198" s="29">
        <f t="shared" ref="B198:Q198" si="135">B171*0.5</f>
        <v>0</v>
      </c>
      <c r="C198" s="11">
        <f t="shared" si="135"/>
        <v>0</v>
      </c>
      <c r="D198" s="11">
        <f t="shared" si="135"/>
        <v>0</v>
      </c>
      <c r="E198" s="11">
        <f t="shared" si="135"/>
        <v>0</v>
      </c>
      <c r="F198" s="11">
        <f t="shared" si="135"/>
        <v>0</v>
      </c>
      <c r="G198" s="11">
        <f t="shared" si="135"/>
        <v>0</v>
      </c>
      <c r="H198" s="11">
        <f t="shared" si="135"/>
        <v>0</v>
      </c>
      <c r="I198" s="11">
        <f t="shared" si="135"/>
        <v>0</v>
      </c>
      <c r="J198" s="11">
        <f t="shared" si="135"/>
        <v>0</v>
      </c>
      <c r="K198" s="11">
        <f t="shared" si="135"/>
        <v>0</v>
      </c>
      <c r="L198" s="11">
        <f t="shared" si="135"/>
        <v>0</v>
      </c>
      <c r="M198" s="11">
        <f t="shared" si="135"/>
        <v>0</v>
      </c>
      <c r="N198" s="11">
        <f t="shared" si="135"/>
        <v>0</v>
      </c>
      <c r="O198" s="11">
        <f t="shared" si="135"/>
        <v>0</v>
      </c>
      <c r="P198" s="11">
        <f t="shared" si="135"/>
        <v>0</v>
      </c>
      <c r="Q198" s="11">
        <f t="shared" si="135"/>
        <v>1.1761611704447472E-4</v>
      </c>
      <c r="R198" s="11">
        <f t="shared" si="134"/>
        <v>0</v>
      </c>
      <c r="S198" s="11">
        <f t="shared" si="134"/>
        <v>0</v>
      </c>
    </row>
    <row r="199" spans="1:19" hidden="1">
      <c r="A199" s="5" t="s">
        <v>63</v>
      </c>
      <c r="B199" s="29">
        <f t="shared" ref="B199:Q199" si="136">B172*0.5</f>
        <v>0</v>
      </c>
      <c r="C199" s="11">
        <f t="shared" si="136"/>
        <v>0</v>
      </c>
      <c r="D199" s="11">
        <f t="shared" si="136"/>
        <v>0</v>
      </c>
      <c r="E199" s="11">
        <f t="shared" si="136"/>
        <v>0</v>
      </c>
      <c r="F199" s="11">
        <f t="shared" si="136"/>
        <v>0</v>
      </c>
      <c r="G199" s="11">
        <f t="shared" si="136"/>
        <v>0</v>
      </c>
      <c r="H199" s="11">
        <f t="shared" si="136"/>
        <v>0</v>
      </c>
      <c r="I199" s="11">
        <f t="shared" si="136"/>
        <v>0</v>
      </c>
      <c r="J199" s="11">
        <f t="shared" si="136"/>
        <v>0</v>
      </c>
      <c r="K199" s="11">
        <f t="shared" si="136"/>
        <v>0</v>
      </c>
      <c r="L199" s="11">
        <f t="shared" si="136"/>
        <v>0</v>
      </c>
      <c r="M199" s="11">
        <f t="shared" si="136"/>
        <v>0</v>
      </c>
      <c r="N199" s="11">
        <f t="shared" si="136"/>
        <v>0</v>
      </c>
      <c r="O199" s="11">
        <f t="shared" si="136"/>
        <v>0</v>
      </c>
      <c r="P199" s="11">
        <f t="shared" si="136"/>
        <v>0</v>
      </c>
      <c r="Q199" s="11">
        <f t="shared" si="136"/>
        <v>9.7523798986893311E-5</v>
      </c>
      <c r="R199" s="11">
        <f t="shared" si="134"/>
        <v>0</v>
      </c>
      <c r="S199" s="11">
        <f t="shared" si="134"/>
        <v>0</v>
      </c>
    </row>
    <row r="200" spans="1:19" hidden="1">
      <c r="A200" s="5" t="s">
        <v>64</v>
      </c>
      <c r="B200" s="29">
        <f t="shared" ref="B200:Q200" si="137">B173</f>
        <v>0</v>
      </c>
      <c r="C200" s="11">
        <f t="shared" si="137"/>
        <v>0</v>
      </c>
      <c r="D200" s="11">
        <f t="shared" si="137"/>
        <v>0</v>
      </c>
      <c r="E200" s="11">
        <f t="shared" si="137"/>
        <v>0</v>
      </c>
      <c r="F200" s="11">
        <f t="shared" si="137"/>
        <v>0</v>
      </c>
      <c r="G200" s="11">
        <f t="shared" si="137"/>
        <v>0</v>
      </c>
      <c r="H200" s="11">
        <f t="shared" si="137"/>
        <v>0</v>
      </c>
      <c r="I200" s="11">
        <f t="shared" si="137"/>
        <v>0</v>
      </c>
      <c r="J200" s="11">
        <f t="shared" si="137"/>
        <v>0</v>
      </c>
      <c r="K200" s="11">
        <f t="shared" si="137"/>
        <v>0</v>
      </c>
      <c r="L200" s="11">
        <f t="shared" si="137"/>
        <v>0</v>
      </c>
      <c r="M200" s="11">
        <f t="shared" si="137"/>
        <v>0</v>
      </c>
      <c r="N200" s="11">
        <f t="shared" si="137"/>
        <v>0</v>
      </c>
      <c r="O200" s="11">
        <f t="shared" si="137"/>
        <v>2.5909347942973957</v>
      </c>
      <c r="P200" s="11">
        <f t="shared" si="137"/>
        <v>0</v>
      </c>
      <c r="Q200" s="11">
        <f t="shared" si="137"/>
        <v>0</v>
      </c>
      <c r="R200" s="11">
        <f>R173</f>
        <v>0</v>
      </c>
      <c r="S200" s="11">
        <f>S173</f>
        <v>0</v>
      </c>
    </row>
    <row r="201" spans="1:19" hidden="1">
      <c r="A201" s="5" t="s">
        <v>10</v>
      </c>
      <c r="B201" s="29">
        <f t="shared" ref="B201:Q201" si="138">B148</f>
        <v>0</v>
      </c>
      <c r="C201" s="11">
        <f t="shared" si="138"/>
        <v>0</v>
      </c>
      <c r="D201" s="11">
        <f t="shared" si="138"/>
        <v>0</v>
      </c>
      <c r="E201" s="11">
        <f t="shared" si="138"/>
        <v>0</v>
      </c>
      <c r="F201" s="11">
        <f t="shared" si="138"/>
        <v>0</v>
      </c>
      <c r="G201" s="11">
        <f t="shared" si="138"/>
        <v>0</v>
      </c>
      <c r="H201" s="11">
        <f t="shared" si="138"/>
        <v>0</v>
      </c>
      <c r="I201" s="11">
        <f t="shared" si="138"/>
        <v>0</v>
      </c>
      <c r="J201" s="11">
        <f t="shared" si="138"/>
        <v>0</v>
      </c>
      <c r="K201" s="11">
        <f t="shared" si="138"/>
        <v>0</v>
      </c>
      <c r="L201" s="11">
        <f t="shared" si="138"/>
        <v>0</v>
      </c>
      <c r="M201" s="11">
        <f t="shared" si="138"/>
        <v>0</v>
      </c>
      <c r="N201" s="11">
        <f t="shared" si="138"/>
        <v>0</v>
      </c>
      <c r="O201" s="11">
        <f t="shared" si="138"/>
        <v>0</v>
      </c>
      <c r="P201" s="11">
        <f t="shared" si="138"/>
        <v>0</v>
      </c>
      <c r="Q201" s="11">
        <f t="shared" si="138"/>
        <v>0.35261773161015753</v>
      </c>
      <c r="R201" s="11">
        <f>R148</f>
        <v>0</v>
      </c>
      <c r="S201" s="11">
        <f>S148</f>
        <v>0</v>
      </c>
    </row>
    <row r="202" spans="1:19" hidden="1">
      <c r="A202" s="5" t="s">
        <v>6</v>
      </c>
      <c r="B202" s="29">
        <f t="shared" ref="B202:Q202" si="139">B149</f>
        <v>0</v>
      </c>
      <c r="C202" s="11">
        <f t="shared" si="139"/>
        <v>0</v>
      </c>
      <c r="D202" s="11">
        <f t="shared" si="139"/>
        <v>0</v>
      </c>
      <c r="E202" s="11">
        <f t="shared" si="139"/>
        <v>0</v>
      </c>
      <c r="F202" s="11">
        <f t="shared" si="139"/>
        <v>0</v>
      </c>
      <c r="G202" s="11">
        <f t="shared" si="139"/>
        <v>0</v>
      </c>
      <c r="H202" s="11">
        <f t="shared" si="139"/>
        <v>0</v>
      </c>
      <c r="I202" s="11">
        <f t="shared" si="139"/>
        <v>0</v>
      </c>
      <c r="J202" s="11">
        <f t="shared" si="139"/>
        <v>0</v>
      </c>
      <c r="K202" s="11">
        <f t="shared" si="139"/>
        <v>0</v>
      </c>
      <c r="L202" s="11">
        <f t="shared" si="139"/>
        <v>0</v>
      </c>
      <c r="M202" s="11">
        <f t="shared" si="139"/>
        <v>0</v>
      </c>
      <c r="N202" s="11">
        <f t="shared" si="139"/>
        <v>0</v>
      </c>
      <c r="O202" s="11">
        <f t="shared" si="139"/>
        <v>0</v>
      </c>
      <c r="P202" s="11">
        <f t="shared" si="139"/>
        <v>0</v>
      </c>
      <c r="Q202" s="11">
        <f t="shared" si="139"/>
        <v>0</v>
      </c>
      <c r="R202" s="11">
        <f>R149</f>
        <v>0</v>
      </c>
      <c r="S202" s="11">
        <f>S149</f>
        <v>0</v>
      </c>
    </row>
    <row r="203" spans="1:19" hidden="1">
      <c r="A203" s="5" t="s">
        <v>65</v>
      </c>
      <c r="B203" s="29">
        <f t="shared" ref="B203:Q203" si="140">B176*1.5</f>
        <v>0</v>
      </c>
      <c r="C203" s="11">
        <f t="shared" si="140"/>
        <v>0</v>
      </c>
      <c r="D203" s="11">
        <f t="shared" si="140"/>
        <v>0</v>
      </c>
      <c r="E203" s="11">
        <f t="shared" si="140"/>
        <v>8.2772145335249403E-2</v>
      </c>
      <c r="F203" s="11">
        <f t="shared" si="140"/>
        <v>3.3223651925394131E-3</v>
      </c>
      <c r="G203" s="11">
        <f t="shared" si="140"/>
        <v>0</v>
      </c>
      <c r="H203" s="11">
        <f t="shared" si="140"/>
        <v>0</v>
      </c>
      <c r="I203" s="11">
        <f t="shared" si="140"/>
        <v>0</v>
      </c>
      <c r="J203" s="11">
        <f t="shared" si="140"/>
        <v>0</v>
      </c>
      <c r="K203" s="11">
        <f t="shared" si="140"/>
        <v>0</v>
      </c>
      <c r="L203" s="11">
        <f t="shared" si="140"/>
        <v>8.7026791506582026E-3</v>
      </c>
      <c r="M203" s="11">
        <f t="shared" si="140"/>
        <v>0</v>
      </c>
      <c r="N203" s="11">
        <f t="shared" si="140"/>
        <v>0</v>
      </c>
      <c r="O203" s="11">
        <f t="shared" si="140"/>
        <v>0</v>
      </c>
      <c r="P203" s="11">
        <f t="shared" si="140"/>
        <v>1.31799023097088E-3</v>
      </c>
      <c r="Q203" s="11">
        <f t="shared" si="140"/>
        <v>0</v>
      </c>
      <c r="R203" s="11">
        <f>R176*1.5</f>
        <v>0</v>
      </c>
      <c r="S203" s="11">
        <f>S176*1.5</f>
        <v>0</v>
      </c>
    </row>
    <row r="204" spans="1:19" hidden="1">
      <c r="A204" s="5" t="s">
        <v>66</v>
      </c>
      <c r="B204" s="29">
        <f t="shared" ref="B204:Q204" si="141">B177</f>
        <v>0</v>
      </c>
      <c r="C204" s="11">
        <f t="shared" si="141"/>
        <v>0</v>
      </c>
      <c r="D204" s="11">
        <f t="shared" si="141"/>
        <v>0</v>
      </c>
      <c r="E204" s="11">
        <f t="shared" si="141"/>
        <v>2.0211701494702604E-2</v>
      </c>
      <c r="F204" s="11">
        <f t="shared" si="141"/>
        <v>0</v>
      </c>
      <c r="G204" s="11">
        <f t="shared" si="141"/>
        <v>0</v>
      </c>
      <c r="H204" s="11">
        <f t="shared" si="141"/>
        <v>0</v>
      </c>
      <c r="I204" s="11">
        <f t="shared" si="141"/>
        <v>0</v>
      </c>
      <c r="J204" s="11">
        <f t="shared" si="141"/>
        <v>0</v>
      </c>
      <c r="K204" s="11">
        <f t="shared" si="141"/>
        <v>0</v>
      </c>
      <c r="L204" s="11">
        <f t="shared" si="141"/>
        <v>0</v>
      </c>
      <c r="M204" s="11">
        <f t="shared" si="141"/>
        <v>0</v>
      </c>
      <c r="N204" s="11">
        <f t="shared" si="141"/>
        <v>0</v>
      </c>
      <c r="O204" s="11">
        <f t="shared" si="141"/>
        <v>0</v>
      </c>
      <c r="P204" s="11">
        <f t="shared" si="141"/>
        <v>2.6363503676463238</v>
      </c>
      <c r="Q204" s="11">
        <f t="shared" si="141"/>
        <v>0</v>
      </c>
      <c r="R204" s="11">
        <f>R177</f>
        <v>0</v>
      </c>
      <c r="S204" s="11">
        <f>S177</f>
        <v>0</v>
      </c>
    </row>
    <row r="205" spans="1:19" hidden="1">
      <c r="A205" s="7" t="s">
        <v>107</v>
      </c>
      <c r="B205" s="30">
        <f>B178</f>
        <v>0</v>
      </c>
      <c r="C205" s="14">
        <f t="shared" ref="C205:P205" si="142">C178</f>
        <v>0</v>
      </c>
      <c r="D205" s="14">
        <f t="shared" si="142"/>
        <v>0</v>
      </c>
      <c r="E205" s="14">
        <f t="shared" si="142"/>
        <v>0</v>
      </c>
      <c r="F205" s="14">
        <f t="shared" si="142"/>
        <v>0</v>
      </c>
      <c r="G205" s="14">
        <f t="shared" si="142"/>
        <v>0</v>
      </c>
      <c r="H205" s="14">
        <f t="shared" si="142"/>
        <v>0</v>
      </c>
      <c r="I205" s="14">
        <f t="shared" si="142"/>
        <v>0</v>
      </c>
      <c r="J205" s="14">
        <f t="shared" si="142"/>
        <v>0</v>
      </c>
      <c r="K205" s="14">
        <f>K178</f>
        <v>0</v>
      </c>
      <c r="L205" s="14">
        <f>L178</f>
        <v>0</v>
      </c>
      <c r="M205" s="14">
        <f>M178</f>
        <v>0</v>
      </c>
      <c r="N205" s="14">
        <f>N178</f>
        <v>0</v>
      </c>
      <c r="O205" s="14">
        <f t="shared" si="142"/>
        <v>0</v>
      </c>
      <c r="P205" s="14">
        <f t="shared" si="142"/>
        <v>3.3862567922157361E-2</v>
      </c>
      <c r="Q205" s="14">
        <f>Q178</f>
        <v>0</v>
      </c>
      <c r="R205" s="14">
        <f>R178</f>
        <v>0</v>
      </c>
      <c r="S205" s="14">
        <f>S178</f>
        <v>0</v>
      </c>
    </row>
    <row r="206" spans="1:19" hidden="1">
      <c r="A206" s="1" t="s">
        <v>68</v>
      </c>
      <c r="B206" s="29">
        <f t="shared" ref="B206:S206" si="143">SUM(B185:B205)-B201-B202</f>
        <v>17.08842088686297</v>
      </c>
      <c r="C206" s="11">
        <f t="shared" si="143"/>
        <v>15.692656994733628</v>
      </c>
      <c r="D206" s="11">
        <f t="shared" si="143"/>
        <v>15.613967631755235</v>
      </c>
      <c r="E206" s="11">
        <f t="shared" si="143"/>
        <v>14.000000000000002</v>
      </c>
      <c r="F206" s="11">
        <f t="shared" si="143"/>
        <v>14</v>
      </c>
      <c r="G206" s="11">
        <f t="shared" si="143"/>
        <v>14.062582989022854</v>
      </c>
      <c r="H206" s="11">
        <f t="shared" si="143"/>
        <v>14.109172368233732</v>
      </c>
      <c r="I206" s="11">
        <f t="shared" si="143"/>
        <v>14.090034228818743</v>
      </c>
      <c r="J206" s="11">
        <f t="shared" si="143"/>
        <v>14.045091135260664</v>
      </c>
      <c r="K206" s="11">
        <f t="shared" si="143"/>
        <v>14.121784968919808</v>
      </c>
      <c r="L206" s="11">
        <f t="shared" si="143"/>
        <v>14.12364097018621</v>
      </c>
      <c r="M206" s="11">
        <f t="shared" si="143"/>
        <v>14.179366308406752</v>
      </c>
      <c r="N206" s="11">
        <f t="shared" si="143"/>
        <v>15.705422991162358</v>
      </c>
      <c r="O206" s="11">
        <f t="shared" si="143"/>
        <v>14.646379378681143</v>
      </c>
      <c r="P206" s="11">
        <f t="shared" si="143"/>
        <v>14.254297699894483</v>
      </c>
      <c r="Q206" s="11">
        <f t="shared" si="143"/>
        <v>14.855062519411952</v>
      </c>
      <c r="R206" s="11">
        <f t="shared" si="143"/>
        <v>14.056820035179104</v>
      </c>
      <c r="S206" s="11">
        <f t="shared" si="143"/>
        <v>14</v>
      </c>
    </row>
    <row r="207" spans="1:19" hidden="1"/>
    <row r="208" spans="1:19" hidden="1">
      <c r="A208" s="35" t="s">
        <v>92</v>
      </c>
    </row>
    <row r="209" spans="1:19" ht="27.6" hidden="1">
      <c r="B209" s="31" t="s">
        <v>43</v>
      </c>
      <c r="C209" s="17" t="s">
        <v>43</v>
      </c>
      <c r="D209" s="17" t="s">
        <v>43</v>
      </c>
      <c r="E209" s="17" t="s">
        <v>43</v>
      </c>
      <c r="F209" s="17" t="s">
        <v>43</v>
      </c>
      <c r="G209" s="17" t="s">
        <v>43</v>
      </c>
      <c r="H209" s="17" t="s">
        <v>43</v>
      </c>
      <c r="I209" s="17" t="s">
        <v>43</v>
      </c>
      <c r="J209" s="17" t="s">
        <v>43</v>
      </c>
      <c r="K209" s="17" t="s">
        <v>43</v>
      </c>
      <c r="L209" s="17" t="s">
        <v>43</v>
      </c>
      <c r="M209" s="17" t="s">
        <v>43</v>
      </c>
      <c r="N209" s="17" t="s">
        <v>43</v>
      </c>
      <c r="O209" s="17" t="s">
        <v>43</v>
      </c>
      <c r="P209" s="17" t="s">
        <v>43</v>
      </c>
      <c r="Q209" s="17" t="s">
        <v>43</v>
      </c>
      <c r="R209" s="17" t="s">
        <v>43</v>
      </c>
      <c r="S209" s="17" t="s">
        <v>43</v>
      </c>
    </row>
    <row r="210" spans="1:19" hidden="1">
      <c r="A210" s="3" t="s">
        <v>28</v>
      </c>
      <c r="B210" s="29">
        <f t="shared" ref="B210:Q210" si="144">B158*14/B$206</f>
        <v>3.0967579445398625</v>
      </c>
      <c r="C210" s="11">
        <f t="shared" si="144"/>
        <v>3.2036412478476013</v>
      </c>
      <c r="D210" s="11">
        <f t="shared" si="144"/>
        <v>3.1394631880492478</v>
      </c>
      <c r="E210" s="11">
        <f t="shared" si="144"/>
        <v>3.1453830772849987</v>
      </c>
      <c r="F210" s="11">
        <f t="shared" si="144"/>
        <v>2.7416755686937226</v>
      </c>
      <c r="G210" s="11">
        <f t="shared" si="144"/>
        <v>2.6710901158295535</v>
      </c>
      <c r="H210" s="11">
        <f t="shared" si="144"/>
        <v>2.7686883898842338</v>
      </c>
      <c r="I210" s="11">
        <f t="shared" si="144"/>
        <v>2.8261192690714996</v>
      </c>
      <c r="J210" s="11">
        <f t="shared" si="144"/>
        <v>2.8351809967626775</v>
      </c>
      <c r="K210" s="11">
        <f t="shared" si="144"/>
        <v>2.7521600719465238</v>
      </c>
      <c r="L210" s="11">
        <f t="shared" si="144"/>
        <v>2.728757346941368</v>
      </c>
      <c r="M210" s="11">
        <f t="shared" si="144"/>
        <v>2.750618337570053</v>
      </c>
      <c r="N210" s="11">
        <f t="shared" si="144"/>
        <v>3.1156158781759333</v>
      </c>
      <c r="O210" s="11">
        <f t="shared" si="144"/>
        <v>3.5197451540401707</v>
      </c>
      <c r="P210" s="11">
        <f t="shared" si="144"/>
        <v>2.976551749421541</v>
      </c>
      <c r="Q210" s="11">
        <f t="shared" si="144"/>
        <v>2.9477395963050546</v>
      </c>
      <c r="R210" s="11">
        <f t="shared" ref="R210:S225" si="145">R158*14/R$206</f>
        <v>2.8862684781231862</v>
      </c>
      <c r="S210" s="11">
        <f t="shared" si="145"/>
        <v>3.0000828458197804</v>
      </c>
    </row>
    <row r="211" spans="1:19" hidden="1">
      <c r="A211" s="3" t="s">
        <v>30</v>
      </c>
      <c r="B211" s="29">
        <f t="shared" ref="B211:Q211" si="146">B159*14/B$206</f>
        <v>0</v>
      </c>
      <c r="C211" s="11">
        <f t="shared" si="146"/>
        <v>2.6989359452840715E-3</v>
      </c>
      <c r="D211" s="11">
        <f t="shared" si="146"/>
        <v>7.0419428542821936E-4</v>
      </c>
      <c r="E211" s="11">
        <f t="shared" si="146"/>
        <v>0</v>
      </c>
      <c r="F211" s="11">
        <f t="shared" si="146"/>
        <v>2.810089561684962E-3</v>
      </c>
      <c r="G211" s="11">
        <f t="shared" si="146"/>
        <v>1.4588044934173594E-3</v>
      </c>
      <c r="H211" s="11">
        <f t="shared" si="146"/>
        <v>3.5617782308002533E-3</v>
      </c>
      <c r="I211" s="11">
        <f t="shared" si="146"/>
        <v>6.7567819858386884E-3</v>
      </c>
      <c r="J211" s="11">
        <f t="shared" si="146"/>
        <v>6.7784470723388935E-3</v>
      </c>
      <c r="K211" s="11">
        <f t="shared" si="146"/>
        <v>5.299897769555458E-3</v>
      </c>
      <c r="L211" s="11">
        <f t="shared" si="146"/>
        <v>8.5992988275394866E-3</v>
      </c>
      <c r="M211" s="11">
        <f t="shared" si="146"/>
        <v>0</v>
      </c>
      <c r="N211" s="11">
        <f t="shared" si="146"/>
        <v>0</v>
      </c>
      <c r="O211" s="11">
        <f t="shared" si="146"/>
        <v>0</v>
      </c>
      <c r="P211" s="11">
        <f t="shared" si="146"/>
        <v>0</v>
      </c>
      <c r="Q211" s="11">
        <f t="shared" si="146"/>
        <v>1.2972395166734828E-3</v>
      </c>
      <c r="R211" s="11">
        <f t="shared" si="145"/>
        <v>0</v>
      </c>
      <c r="S211" s="11">
        <f t="shared" si="145"/>
        <v>0</v>
      </c>
    </row>
    <row r="212" spans="1:19" hidden="1">
      <c r="A212" s="3" t="s">
        <v>0</v>
      </c>
      <c r="B212" s="29">
        <f t="shared" ref="B212:Q212" si="147">B160*14/B$206</f>
        <v>4.8484256045848024</v>
      </c>
      <c r="C212" s="11">
        <f t="shared" si="147"/>
        <v>3.6108215705286728</v>
      </c>
      <c r="D212" s="11">
        <f t="shared" si="147"/>
        <v>3.7673744190360616</v>
      </c>
      <c r="E212" s="11">
        <f t="shared" si="147"/>
        <v>1.5793379726146464</v>
      </c>
      <c r="F212" s="11">
        <f t="shared" si="147"/>
        <v>2.4498579899008304</v>
      </c>
      <c r="G212" s="11">
        <f t="shared" si="147"/>
        <v>2.6098694055897265</v>
      </c>
      <c r="H212" s="11">
        <f t="shared" si="147"/>
        <v>2.6102534159879287</v>
      </c>
      <c r="I212" s="11">
        <f t="shared" si="147"/>
        <v>2.2381632741366659</v>
      </c>
      <c r="J212" s="11">
        <f t="shared" si="147"/>
        <v>2.2453397674788191</v>
      </c>
      <c r="K212" s="11">
        <f t="shared" si="147"/>
        <v>2.5973836047573653</v>
      </c>
      <c r="L212" s="11">
        <f t="shared" si="147"/>
        <v>2.690642469580502</v>
      </c>
      <c r="M212" s="11">
        <f t="shared" si="147"/>
        <v>2.7517595512151019</v>
      </c>
      <c r="N212" s="11">
        <f t="shared" si="147"/>
        <v>4.8261753638200275</v>
      </c>
      <c r="O212" s="11">
        <f t="shared" si="147"/>
        <v>1.6074544164506561</v>
      </c>
      <c r="P212" s="11">
        <f t="shared" si="147"/>
        <v>1.956650477765334</v>
      </c>
      <c r="Q212" s="11">
        <f t="shared" si="147"/>
        <v>4.2443406148617182</v>
      </c>
      <c r="R212" s="11">
        <f t="shared" si="145"/>
        <v>1.5542524330233092</v>
      </c>
      <c r="S212" s="11">
        <f t="shared" si="145"/>
        <v>1.4998865066564859</v>
      </c>
    </row>
    <row r="213" spans="1:19" hidden="1">
      <c r="A213" s="3" t="s">
        <v>104</v>
      </c>
      <c r="B213" s="29">
        <f t="shared" ref="B213:Q213" si="148">B161*14/B$206</f>
        <v>0</v>
      </c>
      <c r="C213" s="15">
        <f t="shared" si="148"/>
        <v>0</v>
      </c>
      <c r="D213" s="15">
        <f t="shared" si="148"/>
        <v>0</v>
      </c>
      <c r="E213" s="15">
        <f t="shared" si="148"/>
        <v>0</v>
      </c>
      <c r="F213" s="15">
        <f t="shared" si="148"/>
        <v>0</v>
      </c>
      <c r="G213" s="15">
        <f t="shared" si="148"/>
        <v>0</v>
      </c>
      <c r="H213" s="15">
        <f t="shared" si="148"/>
        <v>0</v>
      </c>
      <c r="I213" s="15">
        <f t="shared" si="148"/>
        <v>0</v>
      </c>
      <c r="J213" s="15">
        <f t="shared" si="148"/>
        <v>0</v>
      </c>
      <c r="K213" s="15">
        <f t="shared" si="148"/>
        <v>0</v>
      </c>
      <c r="L213" s="15">
        <f t="shared" si="148"/>
        <v>0</v>
      </c>
      <c r="M213" s="15">
        <f t="shared" si="148"/>
        <v>0</v>
      </c>
      <c r="N213" s="15">
        <f t="shared" si="148"/>
        <v>0</v>
      </c>
      <c r="O213" s="15">
        <f t="shared" si="148"/>
        <v>0</v>
      </c>
      <c r="P213" s="15">
        <f t="shared" si="148"/>
        <v>0</v>
      </c>
      <c r="Q213" s="15">
        <f t="shared" si="148"/>
        <v>0.60418756549163688</v>
      </c>
      <c r="R213" s="15">
        <f t="shared" si="145"/>
        <v>0</v>
      </c>
      <c r="S213" s="15">
        <f t="shared" si="145"/>
        <v>0</v>
      </c>
    </row>
    <row r="214" spans="1:19" hidden="1">
      <c r="A214" s="3" t="s">
        <v>11</v>
      </c>
      <c r="B214" s="29">
        <f t="shared" ref="B214:Q214" si="149">B162*14/B$206</f>
        <v>0</v>
      </c>
      <c r="C214" s="11">
        <f t="shared" si="149"/>
        <v>5.4754947931144972E-2</v>
      </c>
      <c r="D214" s="11">
        <f t="shared" si="149"/>
        <v>0.53779549210950572</v>
      </c>
      <c r="E214" s="11">
        <f t="shared" si="149"/>
        <v>0.22949250822851763</v>
      </c>
      <c r="F214" s="11">
        <f t="shared" si="149"/>
        <v>1.4249600385481884E-2</v>
      </c>
      <c r="G214" s="11">
        <f t="shared" si="149"/>
        <v>0.13865359396608254</v>
      </c>
      <c r="H214" s="11">
        <f t="shared" si="149"/>
        <v>0.75387916934326227</v>
      </c>
      <c r="I214" s="11">
        <f t="shared" si="149"/>
        <v>1.2393437315860145</v>
      </c>
      <c r="J214" s="11">
        <f t="shared" si="149"/>
        <v>1.3329034356323228</v>
      </c>
      <c r="K214" s="11">
        <f t="shared" si="149"/>
        <v>4.5080783868280001</v>
      </c>
      <c r="L214" s="11">
        <f t="shared" si="149"/>
        <v>2.2273418959587281</v>
      </c>
      <c r="M214" s="11">
        <f t="shared" si="149"/>
        <v>0.12393486897668679</v>
      </c>
      <c r="N214" s="11">
        <f t="shared" si="149"/>
        <v>3.3183074107871205E-2</v>
      </c>
      <c r="O214" s="11">
        <f t="shared" si="149"/>
        <v>1.1866401410938763</v>
      </c>
      <c r="P214" s="11">
        <f t="shared" si="149"/>
        <v>0.25377052558346525</v>
      </c>
      <c r="Q214" s="11">
        <f t="shared" si="149"/>
        <v>4.3262274494911667E-3</v>
      </c>
      <c r="R214" s="11">
        <f t="shared" si="145"/>
        <v>3.1369748608807993E-2</v>
      </c>
      <c r="S214" s="11">
        <f t="shared" si="145"/>
        <v>2.5005570080452189</v>
      </c>
    </row>
    <row r="215" spans="1:19" hidden="1">
      <c r="A215" s="3" t="s">
        <v>13</v>
      </c>
      <c r="B215" s="29">
        <f t="shared" ref="B215:Q215" si="150">B163*14/B$206</f>
        <v>3.6990047324389368E-2</v>
      </c>
      <c r="C215" s="11">
        <f t="shared" si="150"/>
        <v>0</v>
      </c>
      <c r="D215" s="11">
        <f t="shared" si="150"/>
        <v>0</v>
      </c>
      <c r="E215" s="11">
        <f t="shared" si="150"/>
        <v>7.0916003663416646E-2</v>
      </c>
      <c r="F215" s="11">
        <f t="shared" si="150"/>
        <v>5.0569975761010966E-2</v>
      </c>
      <c r="G215" s="11">
        <f t="shared" si="150"/>
        <v>0.11162887395741788</v>
      </c>
      <c r="H215" s="11">
        <f t="shared" si="150"/>
        <v>0</v>
      </c>
      <c r="I215" s="11">
        <f t="shared" si="150"/>
        <v>8.9363953627168244E-2</v>
      </c>
      <c r="J215" s="11">
        <f t="shared" si="150"/>
        <v>0</v>
      </c>
      <c r="K215" s="11">
        <f t="shared" si="150"/>
        <v>0</v>
      </c>
      <c r="L215" s="11">
        <f t="shared" si="150"/>
        <v>0</v>
      </c>
      <c r="M215" s="11">
        <f t="shared" si="150"/>
        <v>0</v>
      </c>
      <c r="N215" s="11">
        <f t="shared" si="150"/>
        <v>0</v>
      </c>
      <c r="O215" s="11">
        <f t="shared" si="150"/>
        <v>0</v>
      </c>
      <c r="P215" s="11">
        <f t="shared" si="150"/>
        <v>0.35730223470287581</v>
      </c>
      <c r="Q215" s="11">
        <f t="shared" si="150"/>
        <v>0</v>
      </c>
      <c r="R215" s="11">
        <f t="shared" si="145"/>
        <v>0</v>
      </c>
      <c r="S215" s="11">
        <f t="shared" si="145"/>
        <v>0.49994780170395359</v>
      </c>
    </row>
    <row r="216" spans="1:19" hidden="1">
      <c r="A216" s="3" t="s">
        <v>19</v>
      </c>
      <c r="B216" s="29">
        <f t="shared" ref="B216:Q216" si="151">B164*14/B$206</f>
        <v>0</v>
      </c>
      <c r="C216" s="11">
        <f t="shared" si="151"/>
        <v>3.7982878130222259E-3</v>
      </c>
      <c r="D216" s="11">
        <f t="shared" si="151"/>
        <v>0</v>
      </c>
      <c r="E216" s="11">
        <f t="shared" si="151"/>
        <v>2.3646318751162853E-3</v>
      </c>
      <c r="F216" s="11">
        <f t="shared" si="151"/>
        <v>0.11547774798639977</v>
      </c>
      <c r="G216" s="11">
        <f t="shared" si="151"/>
        <v>0</v>
      </c>
      <c r="H216" s="11">
        <f t="shared" si="151"/>
        <v>3.208057485410244E-3</v>
      </c>
      <c r="I216" s="11">
        <f t="shared" si="151"/>
        <v>7.6072061560121139E-3</v>
      </c>
      <c r="J216" s="11">
        <f t="shared" si="151"/>
        <v>7.6315980602855264E-3</v>
      </c>
      <c r="K216" s="11">
        <f t="shared" si="151"/>
        <v>2.9834775654517996E-2</v>
      </c>
      <c r="L216" s="11">
        <f t="shared" si="151"/>
        <v>2.3763992118174659E-2</v>
      </c>
      <c r="M216" s="11">
        <f t="shared" si="151"/>
        <v>2.3352027197804044</v>
      </c>
      <c r="N216" s="11">
        <f t="shared" si="151"/>
        <v>2.2914086632687754E-3</v>
      </c>
      <c r="O216" s="11">
        <f t="shared" si="151"/>
        <v>1.3974553467094994E-2</v>
      </c>
      <c r="P216" s="11">
        <f t="shared" si="151"/>
        <v>5.5470871504312812E-3</v>
      </c>
      <c r="Q216" s="11">
        <f t="shared" si="151"/>
        <v>5.1117957634421504E-3</v>
      </c>
      <c r="R216" s="11">
        <f t="shared" si="145"/>
        <v>9.1968156772124741E-3</v>
      </c>
      <c r="S216" s="11">
        <f t="shared" si="145"/>
        <v>0</v>
      </c>
    </row>
    <row r="217" spans="1:19" hidden="1">
      <c r="A217" s="3" t="s">
        <v>17</v>
      </c>
      <c r="B217" s="29">
        <f t="shared" ref="B217:Q217" si="152">B165*14/B$206</f>
        <v>0.21050850840403515</v>
      </c>
      <c r="C217" s="11">
        <f t="shared" si="152"/>
        <v>2.0456550524314276</v>
      </c>
      <c r="D217" s="11">
        <f t="shared" si="152"/>
        <v>1.5209935778142549</v>
      </c>
      <c r="E217" s="11">
        <f t="shared" si="152"/>
        <v>4.8971126746150997</v>
      </c>
      <c r="F217" s="11">
        <f t="shared" si="152"/>
        <v>4.6231441175825108</v>
      </c>
      <c r="G217" s="11">
        <f t="shared" si="152"/>
        <v>4.4227960099361212</v>
      </c>
      <c r="H217" s="11">
        <f t="shared" si="152"/>
        <v>3.7830323129593664</v>
      </c>
      <c r="I217" s="11">
        <f t="shared" si="152"/>
        <v>3.5287465569646663</v>
      </c>
      <c r="J217" s="11">
        <f t="shared" si="152"/>
        <v>3.5400612034271646</v>
      </c>
      <c r="K217" s="11">
        <f t="shared" si="152"/>
        <v>2.1004186901864924E-2</v>
      </c>
      <c r="L217" s="11">
        <f t="shared" si="152"/>
        <v>2.227602147367902</v>
      </c>
      <c r="M217" s="11">
        <f t="shared" si="152"/>
        <v>1.9119864092801511</v>
      </c>
      <c r="N217" s="11">
        <f t="shared" si="152"/>
        <v>1.2098928542947191E-2</v>
      </c>
      <c r="O217" s="11">
        <f t="shared" si="152"/>
        <v>0.75427136157196928</v>
      </c>
      <c r="P217" s="11">
        <f t="shared" si="152"/>
        <v>1.6483380746936394</v>
      </c>
      <c r="Q217" s="11">
        <f t="shared" si="152"/>
        <v>5.1411295933317964E-3</v>
      </c>
      <c r="R217" s="11">
        <f t="shared" si="145"/>
        <v>5.4784908395513101</v>
      </c>
      <c r="S217" s="11">
        <f t="shared" si="145"/>
        <v>2.4995258377745606</v>
      </c>
    </row>
    <row r="218" spans="1:19" hidden="1">
      <c r="A218" s="3" t="s">
        <v>4</v>
      </c>
      <c r="B218" s="29">
        <f t="shared" ref="B218:Q218" si="153">B166*14/B$206</f>
        <v>0.17428039908423212</v>
      </c>
      <c r="C218" s="11">
        <f t="shared" si="153"/>
        <v>5.7657633490194427E-2</v>
      </c>
      <c r="D218" s="11">
        <f t="shared" si="153"/>
        <v>8.0233448713603814E-3</v>
      </c>
      <c r="E218" s="11">
        <f t="shared" si="153"/>
        <v>9.9707994691168437E-4</v>
      </c>
      <c r="F218" s="11">
        <f t="shared" si="153"/>
        <v>3.0016109553351994E-3</v>
      </c>
      <c r="G218" s="11">
        <f t="shared" si="153"/>
        <v>3.116458356941625E-3</v>
      </c>
      <c r="H218" s="11">
        <f t="shared" si="153"/>
        <v>0</v>
      </c>
      <c r="I218" s="11">
        <f t="shared" si="153"/>
        <v>6.6292143677855006E-2</v>
      </c>
      <c r="J218" s="11">
        <f t="shared" si="153"/>
        <v>6.6504704188180039E-2</v>
      </c>
      <c r="K218" s="11">
        <f t="shared" si="153"/>
        <v>3.7740745405792924E-3</v>
      </c>
      <c r="L218" s="11">
        <f t="shared" si="153"/>
        <v>0</v>
      </c>
      <c r="M218" s="11">
        <f t="shared" si="153"/>
        <v>0</v>
      </c>
      <c r="N218" s="11">
        <f t="shared" si="153"/>
        <v>3.8648174413408822E-3</v>
      </c>
      <c r="O218" s="11">
        <f t="shared" si="153"/>
        <v>0.11785130003290979</v>
      </c>
      <c r="P218" s="11">
        <f t="shared" si="153"/>
        <v>4.4441123784942554E-2</v>
      </c>
      <c r="Q218" s="11">
        <f t="shared" si="153"/>
        <v>7.3901480304536969E-3</v>
      </c>
      <c r="R218" s="11">
        <f t="shared" si="145"/>
        <v>0</v>
      </c>
      <c r="S218" s="11">
        <f t="shared" si="145"/>
        <v>0</v>
      </c>
    </row>
    <row r="219" spans="1:19" hidden="1">
      <c r="A219" s="5" t="s">
        <v>21</v>
      </c>
      <c r="B219" s="29">
        <f t="shared" ref="B219:Q219" si="154">B167*14/B$206</f>
        <v>0.18714345113644545</v>
      </c>
      <c r="C219" s="11">
        <f t="shared" si="154"/>
        <v>1.0433512339136581E-2</v>
      </c>
      <c r="D219" s="11">
        <f t="shared" si="154"/>
        <v>0</v>
      </c>
      <c r="E219" s="11">
        <f t="shared" si="154"/>
        <v>1.8042790346187035E-3</v>
      </c>
      <c r="F219" s="11">
        <f t="shared" si="154"/>
        <v>0</v>
      </c>
      <c r="G219" s="11">
        <f t="shared" si="154"/>
        <v>7.5192372060814304E-3</v>
      </c>
      <c r="H219" s="11">
        <f t="shared" si="154"/>
        <v>0</v>
      </c>
      <c r="I219" s="11">
        <f t="shared" si="154"/>
        <v>1.9348357100531796E-3</v>
      </c>
      <c r="J219" s="11">
        <f t="shared" si="154"/>
        <v>1.941039607575675E-3</v>
      </c>
      <c r="K219" s="11">
        <f t="shared" si="154"/>
        <v>2.2764752849046377E-3</v>
      </c>
      <c r="L219" s="11">
        <f t="shared" si="154"/>
        <v>0</v>
      </c>
      <c r="M219" s="11">
        <f t="shared" si="154"/>
        <v>0</v>
      </c>
      <c r="N219" s="11">
        <f t="shared" si="154"/>
        <v>2.4477707993962858E-2</v>
      </c>
      <c r="O219" s="11">
        <f t="shared" si="154"/>
        <v>0</v>
      </c>
      <c r="P219" s="11">
        <f t="shared" si="154"/>
        <v>0</v>
      </c>
      <c r="Q219" s="11">
        <f t="shared" si="154"/>
        <v>1.6716173556814787E-3</v>
      </c>
      <c r="R219" s="11">
        <f t="shared" si="145"/>
        <v>0.7540539807626625</v>
      </c>
      <c r="S219" s="11">
        <f t="shared" si="145"/>
        <v>0</v>
      </c>
    </row>
    <row r="220" spans="1:19" hidden="1">
      <c r="A220" s="5" t="s">
        <v>15</v>
      </c>
      <c r="B220" s="29">
        <f t="shared" ref="B220:Q220" si="155">B168*14/B$206</f>
        <v>0</v>
      </c>
      <c r="C220" s="11">
        <f t="shared" si="155"/>
        <v>8.0091975717232165E-3</v>
      </c>
      <c r="D220" s="11">
        <f t="shared" si="155"/>
        <v>3.5823839628744154E-3</v>
      </c>
      <c r="E220" s="11">
        <f t="shared" si="155"/>
        <v>0</v>
      </c>
      <c r="F220" s="11">
        <f t="shared" si="155"/>
        <v>2.3825857883096819E-3</v>
      </c>
      <c r="G220" s="11">
        <f t="shared" si="155"/>
        <v>8.6581183423139543E-3</v>
      </c>
      <c r="H220" s="11">
        <f t="shared" si="155"/>
        <v>0</v>
      </c>
      <c r="I220" s="11">
        <f t="shared" si="155"/>
        <v>0</v>
      </c>
      <c r="J220" s="11">
        <f t="shared" si="155"/>
        <v>0</v>
      </c>
      <c r="K220" s="11">
        <f t="shared" si="155"/>
        <v>4.9429766955299444E-2</v>
      </c>
      <c r="L220" s="11">
        <f t="shared" si="155"/>
        <v>3.9769487237472133E-3</v>
      </c>
      <c r="M220" s="11">
        <f t="shared" si="155"/>
        <v>0</v>
      </c>
      <c r="N220" s="11">
        <f t="shared" si="155"/>
        <v>6.9024877994304174E-3</v>
      </c>
      <c r="O220" s="11">
        <f t="shared" si="155"/>
        <v>0</v>
      </c>
      <c r="P220" s="11">
        <f t="shared" si="155"/>
        <v>0</v>
      </c>
      <c r="Q220" s="11">
        <f t="shared" si="155"/>
        <v>0</v>
      </c>
      <c r="R220" s="11">
        <f t="shared" si="145"/>
        <v>0</v>
      </c>
      <c r="S220" s="11">
        <f t="shared" si="145"/>
        <v>0</v>
      </c>
    </row>
    <row r="221" spans="1:19" hidden="1">
      <c r="A221" s="5" t="s">
        <v>2</v>
      </c>
      <c r="B221" s="29">
        <f t="shared" ref="B221:Q221" si="156">B169*14/B$206</f>
        <v>0</v>
      </c>
      <c r="C221" s="11">
        <f t="shared" si="156"/>
        <v>0</v>
      </c>
      <c r="D221" s="11">
        <f t="shared" si="156"/>
        <v>0</v>
      </c>
      <c r="E221" s="11">
        <f t="shared" si="156"/>
        <v>0</v>
      </c>
      <c r="F221" s="11">
        <f t="shared" si="156"/>
        <v>0</v>
      </c>
      <c r="G221" s="11">
        <f t="shared" si="156"/>
        <v>0</v>
      </c>
      <c r="H221" s="11">
        <f t="shared" si="156"/>
        <v>0</v>
      </c>
      <c r="I221" s="11">
        <f t="shared" si="156"/>
        <v>0</v>
      </c>
      <c r="J221" s="11">
        <f t="shared" si="156"/>
        <v>0</v>
      </c>
      <c r="K221" s="11">
        <f t="shared" si="156"/>
        <v>4.6010838673114161E-4</v>
      </c>
      <c r="L221" s="11">
        <f t="shared" si="156"/>
        <v>0</v>
      </c>
      <c r="M221" s="11">
        <f t="shared" si="156"/>
        <v>0</v>
      </c>
      <c r="N221" s="11">
        <f t="shared" si="156"/>
        <v>0</v>
      </c>
      <c r="O221" s="11">
        <f t="shared" si="156"/>
        <v>0</v>
      </c>
      <c r="P221" s="11">
        <f t="shared" si="156"/>
        <v>0</v>
      </c>
      <c r="Q221" s="11">
        <f t="shared" si="156"/>
        <v>0</v>
      </c>
      <c r="R221" s="11">
        <f t="shared" si="145"/>
        <v>0</v>
      </c>
      <c r="S221" s="11">
        <f t="shared" si="145"/>
        <v>0</v>
      </c>
    </row>
    <row r="222" spans="1:19" hidden="1">
      <c r="A222" s="5" t="s">
        <v>108</v>
      </c>
      <c r="B222" s="29">
        <f t="shared" ref="B222:Q222" si="157">B170*14/B$206</f>
        <v>0</v>
      </c>
      <c r="C222" s="11">
        <f t="shared" si="157"/>
        <v>0</v>
      </c>
      <c r="D222" s="11">
        <f t="shared" si="157"/>
        <v>0</v>
      </c>
      <c r="E222" s="11">
        <f t="shared" si="157"/>
        <v>0</v>
      </c>
      <c r="F222" s="11">
        <f t="shared" si="157"/>
        <v>0</v>
      </c>
      <c r="G222" s="11">
        <f t="shared" si="157"/>
        <v>0</v>
      </c>
      <c r="H222" s="11">
        <f t="shared" si="157"/>
        <v>0</v>
      </c>
      <c r="I222" s="11">
        <f t="shared" si="157"/>
        <v>0</v>
      </c>
      <c r="J222" s="11">
        <f t="shared" si="157"/>
        <v>0</v>
      </c>
      <c r="K222" s="11">
        <f t="shared" si="157"/>
        <v>0</v>
      </c>
      <c r="L222" s="11">
        <f t="shared" si="157"/>
        <v>0</v>
      </c>
      <c r="M222" s="11">
        <f t="shared" si="157"/>
        <v>0</v>
      </c>
      <c r="N222" s="11">
        <f t="shared" si="157"/>
        <v>0.92475374253193532</v>
      </c>
      <c r="O222" s="11">
        <f t="shared" si="157"/>
        <v>0</v>
      </c>
      <c r="P222" s="11">
        <f t="shared" si="157"/>
        <v>0</v>
      </c>
      <c r="Q222" s="11">
        <f t="shared" si="157"/>
        <v>1.6122523838472957</v>
      </c>
      <c r="R222" s="11">
        <f t="shared" si="145"/>
        <v>0</v>
      </c>
      <c r="S222" s="11">
        <f t="shared" si="145"/>
        <v>0</v>
      </c>
    </row>
    <row r="223" spans="1:19" hidden="1">
      <c r="A223" s="5" t="s">
        <v>26</v>
      </c>
      <c r="B223" s="29">
        <f t="shared" ref="B223:Q223" si="158">B171*14/B$206</f>
        <v>0</v>
      </c>
      <c r="C223" s="11">
        <f t="shared" si="158"/>
        <v>0</v>
      </c>
      <c r="D223" s="11">
        <f t="shared" si="158"/>
        <v>0</v>
      </c>
      <c r="E223" s="11">
        <f t="shared" si="158"/>
        <v>0</v>
      </c>
      <c r="F223" s="11">
        <f t="shared" si="158"/>
        <v>0</v>
      </c>
      <c r="G223" s="11">
        <f t="shared" si="158"/>
        <v>0</v>
      </c>
      <c r="H223" s="11">
        <f t="shared" si="158"/>
        <v>0</v>
      </c>
      <c r="I223" s="11">
        <f t="shared" si="158"/>
        <v>0</v>
      </c>
      <c r="J223" s="11">
        <f t="shared" si="158"/>
        <v>0</v>
      </c>
      <c r="K223" s="11">
        <f t="shared" si="158"/>
        <v>0</v>
      </c>
      <c r="L223" s="11">
        <f t="shared" si="158"/>
        <v>0</v>
      </c>
      <c r="M223" s="11">
        <f t="shared" si="158"/>
        <v>0</v>
      </c>
      <c r="N223" s="11">
        <f t="shared" si="158"/>
        <v>0</v>
      </c>
      <c r="O223" s="11">
        <f t="shared" si="158"/>
        <v>0</v>
      </c>
      <c r="P223" s="11">
        <f t="shared" si="158"/>
        <v>0</v>
      </c>
      <c r="Q223" s="11">
        <f t="shared" si="158"/>
        <v>2.216921856062076E-4</v>
      </c>
      <c r="R223" s="11">
        <f t="shared" si="145"/>
        <v>0</v>
      </c>
      <c r="S223" s="11">
        <f t="shared" si="145"/>
        <v>0</v>
      </c>
    </row>
    <row r="224" spans="1:19" hidden="1">
      <c r="A224" s="5" t="s">
        <v>47</v>
      </c>
      <c r="B224" s="29">
        <f t="shared" ref="B224:Q224" si="159">B172*14/B$206</f>
        <v>0</v>
      </c>
      <c r="C224" s="11">
        <f t="shared" si="159"/>
        <v>0</v>
      </c>
      <c r="D224" s="11">
        <f t="shared" si="159"/>
        <v>0</v>
      </c>
      <c r="E224" s="11">
        <f t="shared" si="159"/>
        <v>0</v>
      </c>
      <c r="F224" s="11">
        <f t="shared" si="159"/>
        <v>0</v>
      </c>
      <c r="G224" s="11">
        <f t="shared" si="159"/>
        <v>0</v>
      </c>
      <c r="H224" s="11">
        <f t="shared" si="159"/>
        <v>0</v>
      </c>
      <c r="I224" s="11">
        <f t="shared" si="159"/>
        <v>0</v>
      </c>
      <c r="J224" s="11">
        <f t="shared" si="159"/>
        <v>0</v>
      </c>
      <c r="K224" s="11">
        <f t="shared" si="159"/>
        <v>0</v>
      </c>
      <c r="L224" s="11">
        <f t="shared" si="159"/>
        <v>0</v>
      </c>
      <c r="M224" s="11">
        <f t="shared" si="159"/>
        <v>0</v>
      </c>
      <c r="N224" s="11">
        <f t="shared" si="159"/>
        <v>0</v>
      </c>
      <c r="O224" s="11">
        <f t="shared" si="159"/>
        <v>0</v>
      </c>
      <c r="P224" s="11">
        <f t="shared" si="159"/>
        <v>0</v>
      </c>
      <c r="Q224" s="11">
        <f t="shared" si="159"/>
        <v>1.8382059099816619E-4</v>
      </c>
      <c r="R224" s="11">
        <f t="shared" si="145"/>
        <v>0</v>
      </c>
      <c r="S224" s="11">
        <f t="shared" si="145"/>
        <v>0</v>
      </c>
    </row>
    <row r="225" spans="1:19" hidden="1">
      <c r="A225" s="5" t="s">
        <v>32</v>
      </c>
      <c r="B225" s="29">
        <f t="shared" ref="B225:Q225" si="160">B173*14/B$206</f>
        <v>0</v>
      </c>
      <c r="C225" s="11">
        <f t="shared" si="160"/>
        <v>0</v>
      </c>
      <c r="D225" s="11">
        <f t="shared" si="160"/>
        <v>0</v>
      </c>
      <c r="E225" s="11">
        <f t="shared" si="160"/>
        <v>0</v>
      </c>
      <c r="F225" s="11">
        <f t="shared" si="160"/>
        <v>0</v>
      </c>
      <c r="G225" s="11">
        <f t="shared" si="160"/>
        <v>0</v>
      </c>
      <c r="H225" s="11">
        <f t="shared" si="160"/>
        <v>0</v>
      </c>
      <c r="I225" s="11">
        <f t="shared" si="160"/>
        <v>0</v>
      </c>
      <c r="J225" s="11">
        <f t="shared" si="160"/>
        <v>0</v>
      </c>
      <c r="K225" s="11">
        <f t="shared" si="160"/>
        <v>0</v>
      </c>
      <c r="L225" s="11">
        <f t="shared" si="160"/>
        <v>0</v>
      </c>
      <c r="M225" s="11">
        <f t="shared" si="160"/>
        <v>0</v>
      </c>
      <c r="N225" s="11">
        <f t="shared" si="160"/>
        <v>0</v>
      </c>
      <c r="O225" s="11">
        <f t="shared" si="160"/>
        <v>2.4765907110778258</v>
      </c>
      <c r="P225" s="11">
        <f t="shared" si="160"/>
        <v>0</v>
      </c>
      <c r="Q225" s="11">
        <f t="shared" si="160"/>
        <v>0</v>
      </c>
      <c r="R225" s="11">
        <f t="shared" si="145"/>
        <v>0</v>
      </c>
      <c r="S225" s="11">
        <f t="shared" si="145"/>
        <v>0</v>
      </c>
    </row>
    <row r="226" spans="1:19" hidden="1">
      <c r="A226" s="5" t="s">
        <v>49</v>
      </c>
      <c r="B226" s="29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idden="1">
      <c r="A227" s="5" t="s">
        <v>50</v>
      </c>
      <c r="B227" s="29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idden="1">
      <c r="A228" s="5" t="s">
        <v>7</v>
      </c>
      <c r="B228" s="29">
        <f t="shared" ref="B228:Q228" si="161">B176*14/B$206</f>
        <v>0</v>
      </c>
      <c r="C228" s="11">
        <f t="shared" si="161"/>
        <v>0</v>
      </c>
      <c r="D228" s="11">
        <f t="shared" si="161"/>
        <v>0</v>
      </c>
      <c r="E228" s="11">
        <f t="shared" si="161"/>
        <v>5.5181430223499597E-2</v>
      </c>
      <c r="F228" s="11">
        <f t="shared" si="161"/>
        <v>2.2149101283596086E-3</v>
      </c>
      <c r="G228" s="11">
        <f t="shared" si="161"/>
        <v>0</v>
      </c>
      <c r="H228" s="11">
        <f t="shared" si="161"/>
        <v>0</v>
      </c>
      <c r="I228" s="11">
        <f t="shared" si="161"/>
        <v>0</v>
      </c>
      <c r="J228" s="11">
        <f t="shared" si="161"/>
        <v>0</v>
      </c>
      <c r="K228" s="11">
        <f t="shared" si="161"/>
        <v>0</v>
      </c>
      <c r="L228" s="11">
        <f t="shared" si="161"/>
        <v>5.7509961898353423E-3</v>
      </c>
      <c r="M228" s="11">
        <f t="shared" si="161"/>
        <v>0</v>
      </c>
      <c r="N228" s="11">
        <f t="shared" si="161"/>
        <v>0</v>
      </c>
      <c r="O228" s="11">
        <f t="shared" si="161"/>
        <v>0</v>
      </c>
      <c r="P228" s="11">
        <f t="shared" si="161"/>
        <v>8.6298479340860641E-4</v>
      </c>
      <c r="Q228" s="11">
        <f t="shared" si="161"/>
        <v>0</v>
      </c>
      <c r="R228" s="11">
        <f t="shared" ref="R228:S230" si="162">R176*14/R$206</f>
        <v>0</v>
      </c>
      <c r="S228" s="11">
        <f t="shared" si="162"/>
        <v>0</v>
      </c>
    </row>
    <row r="229" spans="1:19" hidden="1">
      <c r="A229" s="5" t="s">
        <v>23</v>
      </c>
      <c r="B229" s="29">
        <f t="shared" ref="B229:Q229" si="163">B177*14/B$206</f>
        <v>0</v>
      </c>
      <c r="C229" s="11">
        <f t="shared" si="163"/>
        <v>0</v>
      </c>
      <c r="D229" s="11">
        <f t="shared" si="163"/>
        <v>0</v>
      </c>
      <c r="E229" s="11">
        <f t="shared" si="163"/>
        <v>2.02117014947026E-2</v>
      </c>
      <c r="F229" s="11">
        <f t="shared" si="163"/>
        <v>0</v>
      </c>
      <c r="G229" s="11">
        <f t="shared" si="163"/>
        <v>0</v>
      </c>
      <c r="H229" s="11">
        <f t="shared" si="163"/>
        <v>0</v>
      </c>
      <c r="I229" s="11">
        <f t="shared" si="163"/>
        <v>0</v>
      </c>
      <c r="J229" s="11">
        <f t="shared" si="163"/>
        <v>0</v>
      </c>
      <c r="K229" s="11">
        <f t="shared" si="163"/>
        <v>0</v>
      </c>
      <c r="L229" s="11">
        <f t="shared" si="163"/>
        <v>0</v>
      </c>
      <c r="M229" s="11">
        <f t="shared" si="163"/>
        <v>0</v>
      </c>
      <c r="N229" s="11">
        <f t="shared" si="163"/>
        <v>0</v>
      </c>
      <c r="O229" s="11">
        <f t="shared" si="163"/>
        <v>0</v>
      </c>
      <c r="P229" s="11">
        <f t="shared" si="163"/>
        <v>2.5893176867859125</v>
      </c>
      <c r="Q229" s="11">
        <f t="shared" si="163"/>
        <v>0</v>
      </c>
      <c r="R229" s="11">
        <f t="shared" si="162"/>
        <v>0</v>
      </c>
      <c r="S229" s="11">
        <f t="shared" si="162"/>
        <v>0</v>
      </c>
    </row>
    <row r="230" spans="1:19" hidden="1">
      <c r="A230" s="5" t="s">
        <v>106</v>
      </c>
      <c r="B230" s="29">
        <f>B178*14/B$206</f>
        <v>0</v>
      </c>
      <c r="C230" s="15">
        <f t="shared" ref="C230:P230" si="164">C178*14/C$206</f>
        <v>0</v>
      </c>
      <c r="D230" s="15">
        <f t="shared" si="164"/>
        <v>0</v>
      </c>
      <c r="E230" s="15">
        <f t="shared" si="164"/>
        <v>0</v>
      </c>
      <c r="F230" s="15">
        <f t="shared" si="164"/>
        <v>0</v>
      </c>
      <c r="G230" s="15">
        <f t="shared" si="164"/>
        <v>0</v>
      </c>
      <c r="H230" s="15">
        <f t="shared" si="164"/>
        <v>0</v>
      </c>
      <c r="I230" s="15">
        <f t="shared" si="164"/>
        <v>0</v>
      </c>
      <c r="J230" s="15">
        <f t="shared" si="164"/>
        <v>0</v>
      </c>
      <c r="K230" s="15">
        <f>K178*14/K$206</f>
        <v>0</v>
      </c>
      <c r="L230" s="15">
        <f>L178*14/L$206</f>
        <v>0</v>
      </c>
      <c r="M230" s="15">
        <f>M178*14/M$206</f>
        <v>0</v>
      </c>
      <c r="N230" s="15">
        <f>N178*14/N$206</f>
        <v>0</v>
      </c>
      <c r="O230" s="15">
        <f t="shared" si="164"/>
        <v>0</v>
      </c>
      <c r="P230" s="15">
        <f t="shared" si="164"/>
        <v>3.3258457266099641E-2</v>
      </c>
      <c r="Q230" s="15">
        <f>Q178*14/Q$206</f>
        <v>0</v>
      </c>
      <c r="R230" s="15">
        <f t="shared" si="162"/>
        <v>0</v>
      </c>
      <c r="S230" s="15">
        <f t="shared" si="162"/>
        <v>0</v>
      </c>
    </row>
    <row r="231" spans="1:19" hidden="1">
      <c r="A231" s="7" t="s">
        <v>48</v>
      </c>
      <c r="B231" s="30">
        <f t="shared" ref="B231:Q231" si="165">B179</f>
        <v>8</v>
      </c>
      <c r="C231" s="14">
        <f t="shared" si="165"/>
        <v>8</v>
      </c>
      <c r="D231" s="14">
        <f t="shared" si="165"/>
        <v>8</v>
      </c>
      <c r="E231" s="14">
        <f t="shared" si="165"/>
        <v>8</v>
      </c>
      <c r="F231" s="14">
        <f t="shared" si="165"/>
        <v>8</v>
      </c>
      <c r="G231" s="14">
        <f t="shared" si="165"/>
        <v>8</v>
      </c>
      <c r="H231" s="14">
        <f t="shared" si="165"/>
        <v>8</v>
      </c>
      <c r="I231" s="14">
        <f t="shared" si="165"/>
        <v>8</v>
      </c>
      <c r="J231" s="14">
        <f t="shared" si="165"/>
        <v>8</v>
      </c>
      <c r="K231" s="14">
        <f t="shared" si="165"/>
        <v>8</v>
      </c>
      <c r="L231" s="14">
        <f t="shared" si="165"/>
        <v>8</v>
      </c>
      <c r="M231" s="14">
        <f t="shared" si="165"/>
        <v>8</v>
      </c>
      <c r="N231" s="14">
        <f t="shared" si="165"/>
        <v>8</v>
      </c>
      <c r="O231" s="14">
        <f t="shared" si="165"/>
        <v>8</v>
      </c>
      <c r="P231" s="14">
        <f t="shared" si="165"/>
        <v>8</v>
      </c>
      <c r="Q231" s="14">
        <f t="shared" si="165"/>
        <v>7.6473822683898423</v>
      </c>
      <c r="R231" s="14">
        <f>R179</f>
        <v>8</v>
      </c>
      <c r="S231" s="14">
        <f>S179</f>
        <v>8</v>
      </c>
    </row>
    <row r="232" spans="1:19" hidden="1">
      <c r="A232" s="1" t="s">
        <v>69</v>
      </c>
      <c r="B232" s="29">
        <f t="shared" ref="B232:Q232" si="166">SUM(B210:B229)</f>
        <v>8.5541059550737675</v>
      </c>
      <c r="C232" s="11">
        <f t="shared" si="166"/>
        <v>8.9974703858982092</v>
      </c>
      <c r="D232" s="11">
        <f t="shared" si="166"/>
        <v>8.9779366001287322</v>
      </c>
      <c r="E232" s="11">
        <f t="shared" si="166"/>
        <v>10.002801358981527</v>
      </c>
      <c r="F232" s="11">
        <f t="shared" si="166"/>
        <v>10.005384196743645</v>
      </c>
      <c r="G232" s="11">
        <f t="shared" si="166"/>
        <v>9.9747906176776571</v>
      </c>
      <c r="H232" s="11">
        <f t="shared" si="166"/>
        <v>9.9226231238910021</v>
      </c>
      <c r="I232" s="11">
        <f t="shared" si="166"/>
        <v>10.004327752915772</v>
      </c>
      <c r="J232" s="11">
        <f t="shared" si="166"/>
        <v>10.036341192229365</v>
      </c>
      <c r="K232" s="11">
        <f t="shared" si="166"/>
        <v>9.9697013490253426</v>
      </c>
      <c r="L232" s="11">
        <f t="shared" si="166"/>
        <v>9.9164350957077971</v>
      </c>
      <c r="M232" s="11">
        <f t="shared" si="166"/>
        <v>9.8735018868223978</v>
      </c>
      <c r="N232" s="11">
        <f t="shared" si="166"/>
        <v>8.9493634090767191</v>
      </c>
      <c r="O232" s="11">
        <f t="shared" si="166"/>
        <v>9.6765276377345035</v>
      </c>
      <c r="P232" s="11">
        <f t="shared" si="166"/>
        <v>9.8327819446815496</v>
      </c>
      <c r="Q232" s="11">
        <f t="shared" si="166"/>
        <v>9.4338638309913829</v>
      </c>
      <c r="R232" s="11">
        <f>SUM(R210:R229)</f>
        <v>10.713632295746489</v>
      </c>
      <c r="S232" s="11">
        <f>SUM(S210:S229)</f>
        <v>10</v>
      </c>
    </row>
    <row r="233" spans="1:19" ht="27.6" hidden="1">
      <c r="A233" s="62" t="s">
        <v>124</v>
      </c>
      <c r="B233" s="61">
        <f>B232-B219-B220-B221-B218-B224-B223</f>
        <v>8.1926821048530893</v>
      </c>
      <c r="C233" s="61">
        <f t="shared" ref="C233:S233" si="167">C232-C219-C220-C221-C218-C224-C223</f>
        <v>8.9213700424971538</v>
      </c>
      <c r="D233" s="61">
        <f t="shared" si="167"/>
        <v>8.9663308712944989</v>
      </c>
      <c r="E233" s="61">
        <f t="shared" si="167"/>
        <v>9.9999999999999964</v>
      </c>
      <c r="F233" s="61">
        <f t="shared" si="167"/>
        <v>10</v>
      </c>
      <c r="G233" s="61">
        <f t="shared" si="167"/>
        <v>9.9554968037723199</v>
      </c>
      <c r="H233" s="61">
        <f t="shared" si="167"/>
        <v>9.9226231238910021</v>
      </c>
      <c r="I233" s="61">
        <f t="shared" si="167"/>
        <v>9.9361007735278655</v>
      </c>
      <c r="J233" s="61">
        <f t="shared" si="167"/>
        <v>9.9678954484336089</v>
      </c>
      <c r="K233" s="61">
        <f t="shared" si="167"/>
        <v>9.9137609238578275</v>
      </c>
      <c r="L233" s="61">
        <f t="shared" si="167"/>
        <v>9.9124581469840507</v>
      </c>
      <c r="M233" s="61">
        <f t="shared" si="167"/>
        <v>9.8735018868223978</v>
      </c>
      <c r="N233" s="61">
        <f t="shared" si="167"/>
        <v>8.9141183958419834</v>
      </c>
      <c r="O233" s="61">
        <f t="shared" si="167"/>
        <v>9.5586763377015931</v>
      </c>
      <c r="P233" s="61">
        <f t="shared" si="167"/>
        <v>9.7883408208966074</v>
      </c>
      <c r="Q233" s="61">
        <f t="shared" si="167"/>
        <v>9.4243965528286431</v>
      </c>
      <c r="R233" s="61">
        <f t="shared" si="167"/>
        <v>9.9595783149838262</v>
      </c>
      <c r="S233" s="61">
        <f t="shared" si="167"/>
        <v>10</v>
      </c>
    </row>
    <row r="234" spans="1:19" hidden="1"/>
    <row r="235" spans="1:19" hidden="1">
      <c r="A235" s="35" t="s">
        <v>93</v>
      </c>
    </row>
    <row r="236" spans="1:19" ht="27.6" hidden="1">
      <c r="B236" s="28" t="s">
        <v>44</v>
      </c>
      <c r="C236" s="16" t="s">
        <v>44</v>
      </c>
      <c r="D236" s="16" t="s">
        <v>44</v>
      </c>
      <c r="E236" s="16" t="s">
        <v>44</v>
      </c>
      <c r="F236" s="16" t="s">
        <v>44</v>
      </c>
      <c r="G236" s="16" t="s">
        <v>44</v>
      </c>
      <c r="H236" s="16" t="s">
        <v>44</v>
      </c>
      <c r="I236" s="16" t="s">
        <v>44</v>
      </c>
      <c r="J236" s="16" t="s">
        <v>44</v>
      </c>
      <c r="K236" s="16" t="s">
        <v>44</v>
      </c>
      <c r="L236" s="16" t="s">
        <v>44</v>
      </c>
      <c r="M236" s="16" t="s">
        <v>44</v>
      </c>
      <c r="N236" s="16" t="s">
        <v>44</v>
      </c>
      <c r="O236" s="16" t="s">
        <v>44</v>
      </c>
      <c r="P236" s="16" t="s">
        <v>44</v>
      </c>
      <c r="Q236" s="16" t="s">
        <v>44</v>
      </c>
      <c r="R236" s="16" t="s">
        <v>44</v>
      </c>
      <c r="S236" s="16" t="s">
        <v>44</v>
      </c>
    </row>
    <row r="237" spans="1:19" hidden="1">
      <c r="A237" s="3" t="s">
        <v>51</v>
      </c>
      <c r="B237" s="29">
        <f t="shared" ref="B237:Q237" si="168">2*B210</f>
        <v>6.1935158890797251</v>
      </c>
      <c r="C237" s="11">
        <f t="shared" si="168"/>
        <v>6.4072824956952026</v>
      </c>
      <c r="D237" s="11">
        <f t="shared" si="168"/>
        <v>6.2789263760984957</v>
      </c>
      <c r="E237" s="11">
        <f t="shared" si="168"/>
        <v>6.2907661545699973</v>
      </c>
      <c r="F237" s="11">
        <f t="shared" si="168"/>
        <v>5.4833511373874453</v>
      </c>
      <c r="G237" s="11">
        <f t="shared" si="168"/>
        <v>5.3421802316591069</v>
      </c>
      <c r="H237" s="11">
        <f t="shared" si="168"/>
        <v>5.5373767797684676</v>
      </c>
      <c r="I237" s="11">
        <f t="shared" si="168"/>
        <v>5.6522385381429991</v>
      </c>
      <c r="J237" s="11">
        <f t="shared" si="168"/>
        <v>5.6703619935253551</v>
      </c>
      <c r="K237" s="11">
        <f t="shared" si="168"/>
        <v>5.5043201438930476</v>
      </c>
      <c r="L237" s="11">
        <f t="shared" si="168"/>
        <v>5.4575146938827359</v>
      </c>
      <c r="M237" s="11">
        <f t="shared" si="168"/>
        <v>5.5012366751401061</v>
      </c>
      <c r="N237" s="11">
        <f t="shared" si="168"/>
        <v>6.2312317563518667</v>
      </c>
      <c r="O237" s="11">
        <f t="shared" si="168"/>
        <v>7.0394903080803415</v>
      </c>
      <c r="P237" s="11">
        <f t="shared" si="168"/>
        <v>5.953103498843082</v>
      </c>
      <c r="Q237" s="11">
        <f t="shared" si="168"/>
        <v>5.8954791926101091</v>
      </c>
      <c r="R237" s="11">
        <f>2*R210</f>
        <v>5.7725369562463724</v>
      </c>
      <c r="S237" s="11">
        <f>2*S210</f>
        <v>6.0001656916395607</v>
      </c>
    </row>
    <row r="238" spans="1:19" hidden="1">
      <c r="A238" s="3" t="s">
        <v>52</v>
      </c>
      <c r="B238" s="29">
        <f t="shared" ref="B238:Q238" si="169">2*B211</f>
        <v>0</v>
      </c>
      <c r="C238" s="11">
        <f t="shared" si="169"/>
        <v>5.3978718905681429E-3</v>
      </c>
      <c r="D238" s="11">
        <f t="shared" si="169"/>
        <v>1.4083885708564387E-3</v>
      </c>
      <c r="E238" s="11">
        <f t="shared" si="169"/>
        <v>0</v>
      </c>
      <c r="F238" s="11">
        <f t="shared" si="169"/>
        <v>5.620179123369924E-3</v>
      </c>
      <c r="G238" s="11">
        <f t="shared" si="169"/>
        <v>2.9176089868347189E-3</v>
      </c>
      <c r="H238" s="11">
        <f t="shared" si="169"/>
        <v>7.1235564616005066E-3</v>
      </c>
      <c r="I238" s="11">
        <f t="shared" si="169"/>
        <v>1.3513563971677377E-2</v>
      </c>
      <c r="J238" s="11">
        <f t="shared" si="169"/>
        <v>1.3556894144677787E-2</v>
      </c>
      <c r="K238" s="11">
        <f t="shared" si="169"/>
        <v>1.0599795539110916E-2</v>
      </c>
      <c r="L238" s="11">
        <f t="shared" si="169"/>
        <v>1.7198597655078973E-2</v>
      </c>
      <c r="M238" s="11">
        <f t="shared" si="169"/>
        <v>0</v>
      </c>
      <c r="N238" s="11">
        <f t="shared" si="169"/>
        <v>0</v>
      </c>
      <c r="O238" s="11">
        <f t="shared" si="169"/>
        <v>0</v>
      </c>
      <c r="P238" s="11">
        <f t="shared" si="169"/>
        <v>0</v>
      </c>
      <c r="Q238" s="11">
        <f t="shared" si="169"/>
        <v>2.5944790333469656E-3</v>
      </c>
      <c r="R238" s="11">
        <f>2*R211</f>
        <v>0</v>
      </c>
      <c r="S238" s="11">
        <f>2*S211</f>
        <v>0</v>
      </c>
    </row>
    <row r="239" spans="1:19" hidden="1">
      <c r="A239" s="3" t="s">
        <v>53</v>
      </c>
      <c r="B239" s="29">
        <f t="shared" ref="B239:Q239" si="170">1.5*B212</f>
        <v>7.2726384068772036</v>
      </c>
      <c r="C239" s="11">
        <f t="shared" si="170"/>
        <v>5.4162323557930092</v>
      </c>
      <c r="D239" s="11">
        <f t="shared" si="170"/>
        <v>5.6510616285540927</v>
      </c>
      <c r="E239" s="11">
        <f t="shared" si="170"/>
        <v>2.3690069589219696</v>
      </c>
      <c r="F239" s="11">
        <f t="shared" si="170"/>
        <v>3.6747869848512456</v>
      </c>
      <c r="G239" s="11">
        <f t="shared" si="170"/>
        <v>3.9148041083845895</v>
      </c>
      <c r="H239" s="11">
        <f t="shared" si="170"/>
        <v>3.9153801239818931</v>
      </c>
      <c r="I239" s="11">
        <f t="shared" si="170"/>
        <v>3.3572449112049991</v>
      </c>
      <c r="J239" s="11">
        <f t="shared" si="170"/>
        <v>3.3680096512182285</v>
      </c>
      <c r="K239" s="11">
        <f t="shared" si="170"/>
        <v>3.8960754071360482</v>
      </c>
      <c r="L239" s="11">
        <f t="shared" si="170"/>
        <v>4.0359637043707526</v>
      </c>
      <c r="M239" s="11">
        <f t="shared" si="170"/>
        <v>4.1276393268226528</v>
      </c>
      <c r="N239" s="11">
        <f t="shared" si="170"/>
        <v>7.2392630457300413</v>
      </c>
      <c r="O239" s="11">
        <f t="shared" si="170"/>
        <v>2.4111816246759843</v>
      </c>
      <c r="P239" s="11">
        <f t="shared" si="170"/>
        <v>2.9349757166480011</v>
      </c>
      <c r="Q239" s="11">
        <f t="shared" si="170"/>
        <v>6.3665109222925773</v>
      </c>
      <c r="R239" s="11">
        <f>1.5*R212</f>
        <v>2.3313786495349635</v>
      </c>
      <c r="S239" s="11">
        <f>1.5*S212</f>
        <v>2.249829759984729</v>
      </c>
    </row>
    <row r="240" spans="1:19" hidden="1">
      <c r="A240" s="3" t="s">
        <v>105</v>
      </c>
      <c r="B240" s="29">
        <f>1.5*B213</f>
        <v>0</v>
      </c>
      <c r="C240" s="15">
        <f t="shared" ref="C240:P240" si="171">1.5*C213</f>
        <v>0</v>
      </c>
      <c r="D240" s="15">
        <f t="shared" si="171"/>
        <v>0</v>
      </c>
      <c r="E240" s="15">
        <f t="shared" si="171"/>
        <v>0</v>
      </c>
      <c r="F240" s="15">
        <f t="shared" si="171"/>
        <v>0</v>
      </c>
      <c r="G240" s="15">
        <f t="shared" si="171"/>
        <v>0</v>
      </c>
      <c r="H240" s="15">
        <f t="shared" si="171"/>
        <v>0</v>
      </c>
      <c r="I240" s="15">
        <f t="shared" si="171"/>
        <v>0</v>
      </c>
      <c r="J240" s="15">
        <f t="shared" si="171"/>
        <v>0</v>
      </c>
      <c r="K240" s="15">
        <f>1.5*K213</f>
        <v>0</v>
      </c>
      <c r="L240" s="15">
        <f>1.5*L213</f>
        <v>0</v>
      </c>
      <c r="M240" s="15">
        <f>1.5*M213</f>
        <v>0</v>
      </c>
      <c r="N240" s="15">
        <f>1.5*N213</f>
        <v>0</v>
      </c>
      <c r="O240" s="15">
        <f t="shared" si="171"/>
        <v>0</v>
      </c>
      <c r="P240" s="15">
        <f t="shared" si="171"/>
        <v>0</v>
      </c>
      <c r="Q240" s="15">
        <f>1.5*Q213</f>
        <v>0.90628134823745532</v>
      </c>
      <c r="R240" s="15">
        <f>1.5*R213</f>
        <v>0</v>
      </c>
      <c r="S240" s="15">
        <f>1.5*S213</f>
        <v>0</v>
      </c>
    </row>
    <row r="241" spans="1:19" hidden="1">
      <c r="A241" s="3" t="s">
        <v>54</v>
      </c>
      <c r="B241" s="29">
        <f t="shared" ref="B241:Q241" si="172">B214</f>
        <v>0</v>
      </c>
      <c r="C241" s="11">
        <f t="shared" si="172"/>
        <v>5.4754947931144972E-2</v>
      </c>
      <c r="D241" s="11">
        <f t="shared" si="172"/>
        <v>0.53779549210950572</v>
      </c>
      <c r="E241" s="11">
        <f t="shared" si="172"/>
        <v>0.22949250822851763</v>
      </c>
      <c r="F241" s="11">
        <f t="shared" si="172"/>
        <v>1.4249600385481884E-2</v>
      </c>
      <c r="G241" s="11">
        <f t="shared" si="172"/>
        <v>0.13865359396608254</v>
      </c>
      <c r="H241" s="11">
        <f t="shared" si="172"/>
        <v>0.75387916934326227</v>
      </c>
      <c r="I241" s="11">
        <f t="shared" si="172"/>
        <v>1.2393437315860145</v>
      </c>
      <c r="J241" s="11">
        <f t="shared" si="172"/>
        <v>1.3329034356323228</v>
      </c>
      <c r="K241" s="11">
        <f t="shared" si="172"/>
        <v>4.5080783868280001</v>
      </c>
      <c r="L241" s="11">
        <f t="shared" si="172"/>
        <v>2.2273418959587281</v>
      </c>
      <c r="M241" s="11">
        <f t="shared" si="172"/>
        <v>0.12393486897668679</v>
      </c>
      <c r="N241" s="11">
        <f t="shared" si="172"/>
        <v>3.3183074107871205E-2</v>
      </c>
      <c r="O241" s="11">
        <f t="shared" si="172"/>
        <v>1.1866401410938763</v>
      </c>
      <c r="P241" s="11">
        <f t="shared" si="172"/>
        <v>0.25377052558346525</v>
      </c>
      <c r="Q241" s="11">
        <f t="shared" si="172"/>
        <v>4.3262274494911667E-3</v>
      </c>
      <c r="R241" s="11">
        <f>R214</f>
        <v>3.1369748608807993E-2</v>
      </c>
      <c r="S241" s="11">
        <f>S214</f>
        <v>2.5005570080452189</v>
      </c>
    </row>
    <row r="242" spans="1:19" hidden="1">
      <c r="A242" s="3" t="s">
        <v>55</v>
      </c>
      <c r="B242" s="29">
        <f t="shared" ref="B242:Q242" si="173">1.5*B215</f>
        <v>5.5485070986584048E-2</v>
      </c>
      <c r="C242" s="11">
        <f t="shared" si="173"/>
        <v>0</v>
      </c>
      <c r="D242" s="11">
        <f t="shared" si="173"/>
        <v>0</v>
      </c>
      <c r="E242" s="11">
        <f t="shared" si="173"/>
        <v>0.10637400549512496</v>
      </c>
      <c r="F242" s="11">
        <f t="shared" si="173"/>
        <v>7.5854963641516449E-2</v>
      </c>
      <c r="G242" s="11">
        <f t="shared" si="173"/>
        <v>0.16744331093612683</v>
      </c>
      <c r="H242" s="11">
        <f t="shared" si="173"/>
        <v>0</v>
      </c>
      <c r="I242" s="11">
        <f t="shared" si="173"/>
        <v>0.13404593044075236</v>
      </c>
      <c r="J242" s="11">
        <f t="shared" si="173"/>
        <v>0</v>
      </c>
      <c r="K242" s="11">
        <f t="shared" si="173"/>
        <v>0</v>
      </c>
      <c r="L242" s="11">
        <f t="shared" si="173"/>
        <v>0</v>
      </c>
      <c r="M242" s="11">
        <f t="shared" si="173"/>
        <v>0</v>
      </c>
      <c r="N242" s="11">
        <f t="shared" si="173"/>
        <v>0</v>
      </c>
      <c r="O242" s="11">
        <f t="shared" si="173"/>
        <v>0</v>
      </c>
      <c r="P242" s="11">
        <f t="shared" si="173"/>
        <v>0.53595335205431371</v>
      </c>
      <c r="Q242" s="11">
        <f t="shared" si="173"/>
        <v>0</v>
      </c>
      <c r="R242" s="11">
        <f>1.5*R215</f>
        <v>0</v>
      </c>
      <c r="S242" s="11">
        <f>1.5*S215</f>
        <v>0.74992170255593038</v>
      </c>
    </row>
    <row r="243" spans="1:19" hidden="1">
      <c r="A243" s="3" t="s">
        <v>56</v>
      </c>
      <c r="B243" s="29">
        <f t="shared" ref="B243:Q243" si="174">B216</f>
        <v>0</v>
      </c>
      <c r="C243" s="11">
        <f t="shared" si="174"/>
        <v>3.7982878130222259E-3</v>
      </c>
      <c r="D243" s="11">
        <f t="shared" si="174"/>
        <v>0</v>
      </c>
      <c r="E243" s="11">
        <f t="shared" si="174"/>
        <v>2.3646318751162853E-3</v>
      </c>
      <c r="F243" s="11">
        <f t="shared" si="174"/>
        <v>0.11547774798639977</v>
      </c>
      <c r="G243" s="11">
        <f t="shared" si="174"/>
        <v>0</v>
      </c>
      <c r="H243" s="11">
        <f t="shared" si="174"/>
        <v>3.208057485410244E-3</v>
      </c>
      <c r="I243" s="11">
        <f t="shared" si="174"/>
        <v>7.6072061560121139E-3</v>
      </c>
      <c r="J243" s="11">
        <f t="shared" si="174"/>
        <v>7.6315980602855264E-3</v>
      </c>
      <c r="K243" s="11">
        <f t="shared" si="174"/>
        <v>2.9834775654517996E-2</v>
      </c>
      <c r="L243" s="11">
        <f t="shared" si="174"/>
        <v>2.3763992118174659E-2</v>
      </c>
      <c r="M243" s="11">
        <f t="shared" si="174"/>
        <v>2.3352027197804044</v>
      </c>
      <c r="N243" s="11">
        <f t="shared" si="174"/>
        <v>2.2914086632687754E-3</v>
      </c>
      <c r="O243" s="11">
        <f t="shared" si="174"/>
        <v>1.3974553467094994E-2</v>
      </c>
      <c r="P243" s="11">
        <f t="shared" si="174"/>
        <v>5.5470871504312812E-3</v>
      </c>
      <c r="Q243" s="11">
        <f t="shared" si="174"/>
        <v>5.1117957634421504E-3</v>
      </c>
      <c r="R243" s="11">
        <f t="shared" ref="R243:S245" si="175">R216</f>
        <v>9.1968156772124741E-3</v>
      </c>
      <c r="S243" s="11">
        <f t="shared" si="175"/>
        <v>0</v>
      </c>
    </row>
    <row r="244" spans="1:19" hidden="1">
      <c r="A244" s="3" t="s">
        <v>57</v>
      </c>
      <c r="B244" s="29">
        <f t="shared" ref="B244:Q244" si="176">B217</f>
        <v>0.21050850840403515</v>
      </c>
      <c r="C244" s="11">
        <f t="shared" si="176"/>
        <v>2.0456550524314276</v>
      </c>
      <c r="D244" s="11">
        <f t="shared" si="176"/>
        <v>1.5209935778142549</v>
      </c>
      <c r="E244" s="11">
        <f t="shared" si="176"/>
        <v>4.8971126746150997</v>
      </c>
      <c r="F244" s="11">
        <f t="shared" si="176"/>
        <v>4.6231441175825108</v>
      </c>
      <c r="G244" s="11">
        <f t="shared" si="176"/>
        <v>4.4227960099361212</v>
      </c>
      <c r="H244" s="11">
        <f t="shared" si="176"/>
        <v>3.7830323129593664</v>
      </c>
      <c r="I244" s="11">
        <f t="shared" si="176"/>
        <v>3.5287465569646663</v>
      </c>
      <c r="J244" s="11">
        <f t="shared" si="176"/>
        <v>3.5400612034271646</v>
      </c>
      <c r="K244" s="11">
        <f t="shared" si="176"/>
        <v>2.1004186901864924E-2</v>
      </c>
      <c r="L244" s="11">
        <f t="shared" si="176"/>
        <v>2.227602147367902</v>
      </c>
      <c r="M244" s="11">
        <f t="shared" si="176"/>
        <v>1.9119864092801511</v>
      </c>
      <c r="N244" s="11">
        <f t="shared" si="176"/>
        <v>1.2098928542947191E-2</v>
      </c>
      <c r="O244" s="11">
        <f t="shared" si="176"/>
        <v>0.75427136157196928</v>
      </c>
      <c r="P244" s="11">
        <f t="shared" si="176"/>
        <v>1.6483380746936394</v>
      </c>
      <c r="Q244" s="11">
        <f t="shared" si="176"/>
        <v>5.1411295933317964E-3</v>
      </c>
      <c r="R244" s="11">
        <f t="shared" si="175"/>
        <v>5.4784908395513101</v>
      </c>
      <c r="S244" s="11">
        <f t="shared" si="175"/>
        <v>2.4995258377745606</v>
      </c>
    </row>
    <row r="245" spans="1:19" hidden="1">
      <c r="A245" s="3" t="s">
        <v>58</v>
      </c>
      <c r="B245" s="29">
        <f t="shared" ref="B245:Q245" si="177">B218</f>
        <v>0.17428039908423212</v>
      </c>
      <c r="C245" s="11">
        <f t="shared" si="177"/>
        <v>5.7657633490194427E-2</v>
      </c>
      <c r="D245" s="11">
        <f t="shared" si="177"/>
        <v>8.0233448713603814E-3</v>
      </c>
      <c r="E245" s="11">
        <f t="shared" si="177"/>
        <v>9.9707994691168437E-4</v>
      </c>
      <c r="F245" s="11">
        <f t="shared" si="177"/>
        <v>3.0016109553351994E-3</v>
      </c>
      <c r="G245" s="11">
        <f t="shared" si="177"/>
        <v>3.116458356941625E-3</v>
      </c>
      <c r="H245" s="11">
        <f t="shared" si="177"/>
        <v>0</v>
      </c>
      <c r="I245" s="11">
        <f t="shared" si="177"/>
        <v>6.6292143677855006E-2</v>
      </c>
      <c r="J245" s="11">
        <f t="shared" si="177"/>
        <v>6.6504704188180039E-2</v>
      </c>
      <c r="K245" s="11">
        <f t="shared" si="177"/>
        <v>3.7740745405792924E-3</v>
      </c>
      <c r="L245" s="11">
        <f t="shared" si="177"/>
        <v>0</v>
      </c>
      <c r="M245" s="11">
        <f t="shared" si="177"/>
        <v>0</v>
      </c>
      <c r="N245" s="11">
        <f t="shared" si="177"/>
        <v>3.8648174413408822E-3</v>
      </c>
      <c r="O245" s="11">
        <f t="shared" si="177"/>
        <v>0.11785130003290979</v>
      </c>
      <c r="P245" s="11">
        <f t="shared" si="177"/>
        <v>4.4441123784942554E-2</v>
      </c>
      <c r="Q245" s="11">
        <f t="shared" si="177"/>
        <v>7.3901480304536969E-3</v>
      </c>
      <c r="R245" s="11">
        <f t="shared" si="175"/>
        <v>0</v>
      </c>
      <c r="S245" s="11">
        <f t="shared" si="175"/>
        <v>0</v>
      </c>
    </row>
    <row r="246" spans="1:19" hidden="1">
      <c r="A246" s="5" t="s">
        <v>59</v>
      </c>
      <c r="B246" s="29">
        <f t="shared" ref="B246:Q246" si="178">B219*0.5</f>
        <v>9.3571725568222727E-2</v>
      </c>
      <c r="C246" s="11">
        <f t="shared" si="178"/>
        <v>5.2167561695682903E-3</v>
      </c>
      <c r="D246" s="11">
        <f t="shared" si="178"/>
        <v>0</v>
      </c>
      <c r="E246" s="11">
        <f t="shared" si="178"/>
        <v>9.0213951730935176E-4</v>
      </c>
      <c r="F246" s="11">
        <f t="shared" si="178"/>
        <v>0</v>
      </c>
      <c r="G246" s="11">
        <f t="shared" si="178"/>
        <v>3.7596186030407152E-3</v>
      </c>
      <c r="H246" s="11">
        <f t="shared" si="178"/>
        <v>0</v>
      </c>
      <c r="I246" s="11">
        <f t="shared" si="178"/>
        <v>9.6741785502658982E-4</v>
      </c>
      <c r="J246" s="11">
        <f t="shared" si="178"/>
        <v>9.7051980378783749E-4</v>
      </c>
      <c r="K246" s="11">
        <f t="shared" si="178"/>
        <v>1.1382376424523188E-3</v>
      </c>
      <c r="L246" s="11">
        <f t="shared" si="178"/>
        <v>0</v>
      </c>
      <c r="M246" s="11">
        <f t="shared" si="178"/>
        <v>0</v>
      </c>
      <c r="N246" s="11">
        <f t="shared" si="178"/>
        <v>1.2238853996981429E-2</v>
      </c>
      <c r="O246" s="11">
        <f t="shared" si="178"/>
        <v>0</v>
      </c>
      <c r="P246" s="11">
        <f t="shared" si="178"/>
        <v>0</v>
      </c>
      <c r="Q246" s="11">
        <f t="shared" si="178"/>
        <v>8.3580867784073933E-4</v>
      </c>
      <c r="R246" s="11">
        <f>R219*0.5</f>
        <v>0.37702699038133125</v>
      </c>
      <c r="S246" s="11">
        <f>S219*0.5</f>
        <v>0</v>
      </c>
    </row>
    <row r="247" spans="1:19" hidden="1">
      <c r="A247" s="5" t="s">
        <v>60</v>
      </c>
      <c r="B247" s="29">
        <f t="shared" ref="B247:Q247" si="179">B220*0.5</f>
        <v>0</v>
      </c>
      <c r="C247" s="11">
        <f t="shared" si="179"/>
        <v>4.0045987858616083E-3</v>
      </c>
      <c r="D247" s="11">
        <f t="shared" si="179"/>
        <v>1.7911919814372077E-3</v>
      </c>
      <c r="E247" s="11">
        <f t="shared" si="179"/>
        <v>0</v>
      </c>
      <c r="F247" s="11">
        <f t="shared" si="179"/>
        <v>1.1912928941548409E-3</v>
      </c>
      <c r="G247" s="11">
        <f t="shared" si="179"/>
        <v>4.3290591711569772E-3</v>
      </c>
      <c r="H247" s="11">
        <f t="shared" si="179"/>
        <v>0</v>
      </c>
      <c r="I247" s="11">
        <f t="shared" si="179"/>
        <v>0</v>
      </c>
      <c r="J247" s="11">
        <f t="shared" si="179"/>
        <v>0</v>
      </c>
      <c r="K247" s="11">
        <f t="shared" si="179"/>
        <v>2.4714883477649722E-2</v>
      </c>
      <c r="L247" s="11">
        <f t="shared" si="179"/>
        <v>1.9884743618736067E-3</v>
      </c>
      <c r="M247" s="11">
        <f t="shared" si="179"/>
        <v>0</v>
      </c>
      <c r="N247" s="11">
        <f t="shared" si="179"/>
        <v>3.4512438997152087E-3</v>
      </c>
      <c r="O247" s="11">
        <f t="shared" si="179"/>
        <v>0</v>
      </c>
      <c r="P247" s="11">
        <f t="shared" si="179"/>
        <v>0</v>
      </c>
      <c r="Q247" s="11">
        <f t="shared" si="179"/>
        <v>0</v>
      </c>
      <c r="R247" s="11">
        <f>R220*0.5</f>
        <v>0</v>
      </c>
      <c r="S247" s="11">
        <f>S220*0.5</f>
        <v>0</v>
      </c>
    </row>
    <row r="248" spans="1:19" hidden="1">
      <c r="A248" s="5" t="s">
        <v>61</v>
      </c>
      <c r="B248" s="29">
        <f t="shared" ref="B248:Q248" si="180">B221</f>
        <v>0</v>
      </c>
      <c r="C248" s="11">
        <f t="shared" si="180"/>
        <v>0</v>
      </c>
      <c r="D248" s="11">
        <f t="shared" si="180"/>
        <v>0</v>
      </c>
      <c r="E248" s="11">
        <f t="shared" si="180"/>
        <v>0</v>
      </c>
      <c r="F248" s="11">
        <f t="shared" si="180"/>
        <v>0</v>
      </c>
      <c r="G248" s="11">
        <f t="shared" si="180"/>
        <v>0</v>
      </c>
      <c r="H248" s="11">
        <f t="shared" si="180"/>
        <v>0</v>
      </c>
      <c r="I248" s="11">
        <f t="shared" si="180"/>
        <v>0</v>
      </c>
      <c r="J248" s="11">
        <f t="shared" si="180"/>
        <v>0</v>
      </c>
      <c r="K248" s="11">
        <f t="shared" si="180"/>
        <v>4.6010838673114161E-4</v>
      </c>
      <c r="L248" s="11">
        <f t="shared" si="180"/>
        <v>0</v>
      </c>
      <c r="M248" s="11">
        <f t="shared" si="180"/>
        <v>0</v>
      </c>
      <c r="N248" s="11">
        <f t="shared" si="180"/>
        <v>0</v>
      </c>
      <c r="O248" s="11">
        <f t="shared" si="180"/>
        <v>0</v>
      </c>
      <c r="P248" s="11">
        <f t="shared" si="180"/>
        <v>0</v>
      </c>
      <c r="Q248" s="11">
        <f t="shared" si="180"/>
        <v>0</v>
      </c>
      <c r="R248" s="11">
        <f>R221</f>
        <v>0</v>
      </c>
      <c r="S248" s="11">
        <f>S221</f>
        <v>0</v>
      </c>
    </row>
    <row r="249" spans="1:19" hidden="1">
      <c r="A249" s="5" t="s">
        <v>113</v>
      </c>
      <c r="B249" s="29">
        <f t="shared" ref="B249:Q249" si="181">B222*0.5</f>
        <v>0</v>
      </c>
      <c r="C249" s="11">
        <f t="shared" si="181"/>
        <v>0</v>
      </c>
      <c r="D249" s="11">
        <f t="shared" si="181"/>
        <v>0</v>
      </c>
      <c r="E249" s="11">
        <f t="shared" si="181"/>
        <v>0</v>
      </c>
      <c r="F249" s="11">
        <f t="shared" si="181"/>
        <v>0</v>
      </c>
      <c r="G249" s="11">
        <f t="shared" si="181"/>
        <v>0</v>
      </c>
      <c r="H249" s="11">
        <f t="shared" si="181"/>
        <v>0</v>
      </c>
      <c r="I249" s="11">
        <f t="shared" si="181"/>
        <v>0</v>
      </c>
      <c r="J249" s="11">
        <f t="shared" si="181"/>
        <v>0</v>
      </c>
      <c r="K249" s="11">
        <f t="shared" si="181"/>
        <v>0</v>
      </c>
      <c r="L249" s="11">
        <f t="shared" si="181"/>
        <v>0</v>
      </c>
      <c r="M249" s="11">
        <f t="shared" si="181"/>
        <v>0</v>
      </c>
      <c r="N249" s="11">
        <f t="shared" si="181"/>
        <v>0.46237687126596766</v>
      </c>
      <c r="O249" s="11">
        <f t="shared" si="181"/>
        <v>0</v>
      </c>
      <c r="P249" s="11">
        <f t="shared" si="181"/>
        <v>0</v>
      </c>
      <c r="Q249" s="11">
        <f t="shared" si="181"/>
        <v>0.80612619192364787</v>
      </c>
      <c r="R249" s="11">
        <f t="shared" ref="R249:S251" si="182">R222*0.5</f>
        <v>0</v>
      </c>
      <c r="S249" s="11">
        <f t="shared" si="182"/>
        <v>0</v>
      </c>
    </row>
    <row r="250" spans="1:19" hidden="1">
      <c r="A250" s="5" t="s">
        <v>62</v>
      </c>
      <c r="B250" s="29">
        <f t="shared" ref="B250:Q250" si="183">B223*0.5</f>
        <v>0</v>
      </c>
      <c r="C250" s="11">
        <f t="shared" si="183"/>
        <v>0</v>
      </c>
      <c r="D250" s="11">
        <f t="shared" si="183"/>
        <v>0</v>
      </c>
      <c r="E250" s="11">
        <f t="shared" si="183"/>
        <v>0</v>
      </c>
      <c r="F250" s="11">
        <f t="shared" si="183"/>
        <v>0</v>
      </c>
      <c r="G250" s="11">
        <f t="shared" si="183"/>
        <v>0</v>
      </c>
      <c r="H250" s="11">
        <f t="shared" si="183"/>
        <v>0</v>
      </c>
      <c r="I250" s="11">
        <f t="shared" si="183"/>
        <v>0</v>
      </c>
      <c r="J250" s="11">
        <f t="shared" si="183"/>
        <v>0</v>
      </c>
      <c r="K250" s="11">
        <f t="shared" si="183"/>
        <v>0</v>
      </c>
      <c r="L250" s="11">
        <f t="shared" si="183"/>
        <v>0</v>
      </c>
      <c r="M250" s="11">
        <f t="shared" si="183"/>
        <v>0</v>
      </c>
      <c r="N250" s="11">
        <f t="shared" si="183"/>
        <v>0</v>
      </c>
      <c r="O250" s="11">
        <f t="shared" si="183"/>
        <v>0</v>
      </c>
      <c r="P250" s="11">
        <f t="shared" si="183"/>
        <v>0</v>
      </c>
      <c r="Q250" s="11">
        <f t="shared" si="183"/>
        <v>1.108460928031038E-4</v>
      </c>
      <c r="R250" s="11">
        <f t="shared" si="182"/>
        <v>0</v>
      </c>
      <c r="S250" s="11">
        <f t="shared" si="182"/>
        <v>0</v>
      </c>
    </row>
    <row r="251" spans="1:19" hidden="1">
      <c r="A251" s="5" t="s">
        <v>63</v>
      </c>
      <c r="B251" s="29">
        <f t="shared" ref="B251:Q251" si="184">B224*0.5</f>
        <v>0</v>
      </c>
      <c r="C251" s="11">
        <f t="shared" si="184"/>
        <v>0</v>
      </c>
      <c r="D251" s="11">
        <f t="shared" si="184"/>
        <v>0</v>
      </c>
      <c r="E251" s="11">
        <f t="shared" si="184"/>
        <v>0</v>
      </c>
      <c r="F251" s="11">
        <f t="shared" si="184"/>
        <v>0</v>
      </c>
      <c r="G251" s="11">
        <f t="shared" si="184"/>
        <v>0</v>
      </c>
      <c r="H251" s="11">
        <f t="shared" si="184"/>
        <v>0</v>
      </c>
      <c r="I251" s="11">
        <f t="shared" si="184"/>
        <v>0</v>
      </c>
      <c r="J251" s="11">
        <f t="shared" si="184"/>
        <v>0</v>
      </c>
      <c r="K251" s="11">
        <f t="shared" si="184"/>
        <v>0</v>
      </c>
      <c r="L251" s="11">
        <f t="shared" si="184"/>
        <v>0</v>
      </c>
      <c r="M251" s="11">
        <f t="shared" si="184"/>
        <v>0</v>
      </c>
      <c r="N251" s="11">
        <f t="shared" si="184"/>
        <v>0</v>
      </c>
      <c r="O251" s="11">
        <f t="shared" si="184"/>
        <v>0</v>
      </c>
      <c r="P251" s="11">
        <f t="shared" si="184"/>
        <v>0</v>
      </c>
      <c r="Q251" s="11">
        <f t="shared" si="184"/>
        <v>9.1910295499083095E-5</v>
      </c>
      <c r="R251" s="11">
        <f t="shared" si="182"/>
        <v>0</v>
      </c>
      <c r="S251" s="11">
        <f t="shared" si="182"/>
        <v>0</v>
      </c>
    </row>
    <row r="252" spans="1:19" hidden="1">
      <c r="A252" s="5" t="s">
        <v>64</v>
      </c>
      <c r="B252" s="29">
        <f t="shared" ref="B252:Q252" si="185">B225</f>
        <v>0</v>
      </c>
      <c r="C252" s="11">
        <f t="shared" si="185"/>
        <v>0</v>
      </c>
      <c r="D252" s="11">
        <f t="shared" si="185"/>
        <v>0</v>
      </c>
      <c r="E252" s="11">
        <f t="shared" si="185"/>
        <v>0</v>
      </c>
      <c r="F252" s="11">
        <f t="shared" si="185"/>
        <v>0</v>
      </c>
      <c r="G252" s="11">
        <f t="shared" si="185"/>
        <v>0</v>
      </c>
      <c r="H252" s="11">
        <f t="shared" si="185"/>
        <v>0</v>
      </c>
      <c r="I252" s="11">
        <f t="shared" si="185"/>
        <v>0</v>
      </c>
      <c r="J252" s="11">
        <f t="shared" si="185"/>
        <v>0</v>
      </c>
      <c r="K252" s="11">
        <f t="shared" si="185"/>
        <v>0</v>
      </c>
      <c r="L252" s="11">
        <f t="shared" si="185"/>
        <v>0</v>
      </c>
      <c r="M252" s="11">
        <f t="shared" si="185"/>
        <v>0</v>
      </c>
      <c r="N252" s="11">
        <f t="shared" si="185"/>
        <v>0</v>
      </c>
      <c r="O252" s="11">
        <f t="shared" si="185"/>
        <v>2.4765907110778258</v>
      </c>
      <c r="P252" s="11">
        <f t="shared" si="185"/>
        <v>0</v>
      </c>
      <c r="Q252" s="11">
        <f t="shared" si="185"/>
        <v>0</v>
      </c>
      <c r="R252" s="11">
        <f>R225</f>
        <v>0</v>
      </c>
      <c r="S252" s="11">
        <f>S225</f>
        <v>0</v>
      </c>
    </row>
    <row r="253" spans="1:19" hidden="1">
      <c r="A253" s="5" t="s">
        <v>10</v>
      </c>
      <c r="B253" s="29">
        <f t="shared" ref="B253:Q253" si="186">B201</f>
        <v>0</v>
      </c>
      <c r="C253" s="11">
        <f t="shared" si="186"/>
        <v>0</v>
      </c>
      <c r="D253" s="11">
        <f t="shared" si="186"/>
        <v>0</v>
      </c>
      <c r="E253" s="11">
        <f t="shared" si="186"/>
        <v>0</v>
      </c>
      <c r="F253" s="11">
        <f t="shared" si="186"/>
        <v>0</v>
      </c>
      <c r="G253" s="11">
        <f t="shared" si="186"/>
        <v>0</v>
      </c>
      <c r="H253" s="11">
        <f t="shared" si="186"/>
        <v>0</v>
      </c>
      <c r="I253" s="11">
        <f t="shared" si="186"/>
        <v>0</v>
      </c>
      <c r="J253" s="11">
        <f t="shared" si="186"/>
        <v>0</v>
      </c>
      <c r="K253" s="11">
        <f t="shared" si="186"/>
        <v>0</v>
      </c>
      <c r="L253" s="11">
        <f t="shared" si="186"/>
        <v>0</v>
      </c>
      <c r="M253" s="11">
        <f t="shared" si="186"/>
        <v>0</v>
      </c>
      <c r="N253" s="11">
        <f t="shared" si="186"/>
        <v>0</v>
      </c>
      <c r="O253" s="11">
        <f t="shared" si="186"/>
        <v>0</v>
      </c>
      <c r="P253" s="11">
        <f t="shared" si="186"/>
        <v>0</v>
      </c>
      <c r="Q253" s="11">
        <f t="shared" si="186"/>
        <v>0.35261773161015753</v>
      </c>
      <c r="R253" s="11">
        <f>R201</f>
        <v>0</v>
      </c>
      <c r="S253" s="11">
        <f>S201</f>
        <v>0</v>
      </c>
    </row>
    <row r="254" spans="1:19" hidden="1">
      <c r="A254" s="5" t="s">
        <v>6</v>
      </c>
      <c r="B254" s="29">
        <f t="shared" ref="B254:Q254" si="187">B202</f>
        <v>0</v>
      </c>
      <c r="C254" s="11">
        <f t="shared" si="187"/>
        <v>0</v>
      </c>
      <c r="D254" s="11">
        <f t="shared" si="187"/>
        <v>0</v>
      </c>
      <c r="E254" s="11">
        <f t="shared" si="187"/>
        <v>0</v>
      </c>
      <c r="F254" s="11">
        <f t="shared" si="187"/>
        <v>0</v>
      </c>
      <c r="G254" s="11">
        <f t="shared" si="187"/>
        <v>0</v>
      </c>
      <c r="H254" s="11">
        <f t="shared" si="187"/>
        <v>0</v>
      </c>
      <c r="I254" s="11">
        <f t="shared" si="187"/>
        <v>0</v>
      </c>
      <c r="J254" s="11">
        <f t="shared" si="187"/>
        <v>0</v>
      </c>
      <c r="K254" s="11">
        <f t="shared" si="187"/>
        <v>0</v>
      </c>
      <c r="L254" s="11">
        <f t="shared" si="187"/>
        <v>0</v>
      </c>
      <c r="M254" s="11">
        <f t="shared" si="187"/>
        <v>0</v>
      </c>
      <c r="N254" s="11">
        <f t="shared" si="187"/>
        <v>0</v>
      </c>
      <c r="O254" s="11">
        <f t="shared" si="187"/>
        <v>0</v>
      </c>
      <c r="P254" s="11">
        <f t="shared" si="187"/>
        <v>0</v>
      </c>
      <c r="Q254" s="11">
        <f t="shared" si="187"/>
        <v>0</v>
      </c>
      <c r="R254" s="11">
        <f>R202</f>
        <v>0</v>
      </c>
      <c r="S254" s="11">
        <f>S202</f>
        <v>0</v>
      </c>
    </row>
    <row r="255" spans="1:19" hidden="1">
      <c r="A255" s="5" t="s">
        <v>65</v>
      </c>
      <c r="B255" s="29">
        <f t="shared" ref="B255:Q255" si="188">B228*1.5</f>
        <v>0</v>
      </c>
      <c r="C255" s="11">
        <f t="shared" si="188"/>
        <v>0</v>
      </c>
      <c r="D255" s="11">
        <f t="shared" si="188"/>
        <v>0</v>
      </c>
      <c r="E255" s="11">
        <f t="shared" si="188"/>
        <v>8.2772145335249403E-2</v>
      </c>
      <c r="F255" s="11">
        <f t="shared" si="188"/>
        <v>3.3223651925394131E-3</v>
      </c>
      <c r="G255" s="11">
        <f t="shared" si="188"/>
        <v>0</v>
      </c>
      <c r="H255" s="11">
        <f t="shared" si="188"/>
        <v>0</v>
      </c>
      <c r="I255" s="11">
        <f t="shared" si="188"/>
        <v>0</v>
      </c>
      <c r="J255" s="11">
        <f t="shared" si="188"/>
        <v>0</v>
      </c>
      <c r="K255" s="11">
        <f t="shared" si="188"/>
        <v>0</v>
      </c>
      <c r="L255" s="11">
        <f t="shared" si="188"/>
        <v>8.626494284753013E-3</v>
      </c>
      <c r="M255" s="11">
        <f t="shared" si="188"/>
        <v>0</v>
      </c>
      <c r="N255" s="11">
        <f t="shared" si="188"/>
        <v>0</v>
      </c>
      <c r="O255" s="11">
        <f t="shared" si="188"/>
        <v>0</v>
      </c>
      <c r="P255" s="11">
        <f t="shared" si="188"/>
        <v>1.2944771901129096E-3</v>
      </c>
      <c r="Q255" s="11">
        <f t="shared" si="188"/>
        <v>0</v>
      </c>
      <c r="R255" s="11">
        <f>R228*1.5</f>
        <v>0</v>
      </c>
      <c r="S255" s="11">
        <f>S228*1.5</f>
        <v>0</v>
      </c>
    </row>
    <row r="256" spans="1:19" hidden="1">
      <c r="A256" s="5" t="s">
        <v>66</v>
      </c>
      <c r="B256" s="29">
        <f>B229</f>
        <v>0</v>
      </c>
      <c r="C256" s="15">
        <f t="shared" ref="C256:P256" si="189">C229</f>
        <v>0</v>
      </c>
      <c r="D256" s="15">
        <f t="shared" si="189"/>
        <v>0</v>
      </c>
      <c r="E256" s="15">
        <f t="shared" si="189"/>
        <v>2.02117014947026E-2</v>
      </c>
      <c r="F256" s="15">
        <f t="shared" si="189"/>
        <v>0</v>
      </c>
      <c r="G256" s="15">
        <f t="shared" si="189"/>
        <v>0</v>
      </c>
      <c r="H256" s="15">
        <f t="shared" si="189"/>
        <v>0</v>
      </c>
      <c r="I256" s="15">
        <f t="shared" si="189"/>
        <v>0</v>
      </c>
      <c r="J256" s="15">
        <f t="shared" si="189"/>
        <v>0</v>
      </c>
      <c r="K256" s="15">
        <f t="shared" ref="K256:N257" si="190">K229</f>
        <v>0</v>
      </c>
      <c r="L256" s="15">
        <f t="shared" si="190"/>
        <v>0</v>
      </c>
      <c r="M256" s="15">
        <f t="shared" si="190"/>
        <v>0</v>
      </c>
      <c r="N256" s="15">
        <f t="shared" si="190"/>
        <v>0</v>
      </c>
      <c r="O256" s="15">
        <f t="shared" si="189"/>
        <v>0</v>
      </c>
      <c r="P256" s="15">
        <f t="shared" si="189"/>
        <v>2.5893176867859125</v>
      </c>
      <c r="Q256" s="15">
        <f t="shared" ref="Q256:S257" si="191">Q229</f>
        <v>0</v>
      </c>
      <c r="R256" s="15">
        <f t="shared" si="191"/>
        <v>0</v>
      </c>
      <c r="S256" s="15">
        <f t="shared" si="191"/>
        <v>0</v>
      </c>
    </row>
    <row r="257" spans="1:85" hidden="1">
      <c r="A257" s="7" t="s">
        <v>107</v>
      </c>
      <c r="B257" s="30">
        <f>B230</f>
        <v>0</v>
      </c>
      <c r="C257" s="14">
        <f t="shared" ref="C257:P257" si="192">C230</f>
        <v>0</v>
      </c>
      <c r="D257" s="14">
        <f t="shared" si="192"/>
        <v>0</v>
      </c>
      <c r="E257" s="14">
        <f t="shared" si="192"/>
        <v>0</v>
      </c>
      <c r="F257" s="14">
        <f t="shared" si="192"/>
        <v>0</v>
      </c>
      <c r="G257" s="14">
        <f t="shared" si="192"/>
        <v>0</v>
      </c>
      <c r="H257" s="14">
        <f t="shared" si="192"/>
        <v>0</v>
      </c>
      <c r="I257" s="14">
        <f t="shared" si="192"/>
        <v>0</v>
      </c>
      <c r="J257" s="14">
        <f t="shared" si="192"/>
        <v>0</v>
      </c>
      <c r="K257" s="14">
        <f t="shared" si="190"/>
        <v>0</v>
      </c>
      <c r="L257" s="14">
        <f t="shared" si="190"/>
        <v>0</v>
      </c>
      <c r="M257" s="14">
        <f t="shared" si="190"/>
        <v>0</v>
      </c>
      <c r="N257" s="14">
        <f t="shared" si="190"/>
        <v>0</v>
      </c>
      <c r="O257" s="14">
        <f t="shared" si="192"/>
        <v>0</v>
      </c>
      <c r="P257" s="14">
        <f t="shared" si="192"/>
        <v>3.3258457266099641E-2</v>
      </c>
      <c r="Q257" s="14">
        <f t="shared" si="191"/>
        <v>0</v>
      </c>
      <c r="R257" s="14">
        <f t="shared" si="191"/>
        <v>0</v>
      </c>
      <c r="S257" s="14">
        <f t="shared" si="191"/>
        <v>0</v>
      </c>
      <c r="BQ257" s="1" t="s">
        <v>129</v>
      </c>
      <c r="CE257" s="1" t="s">
        <v>128</v>
      </c>
      <c r="CF257" s="1" t="s">
        <v>130</v>
      </c>
      <c r="CG257" s="1" t="s">
        <v>131</v>
      </c>
    </row>
    <row r="258" spans="1:85" hidden="1">
      <c r="A258" s="1" t="s">
        <v>67</v>
      </c>
      <c r="B258" s="29">
        <f t="shared" ref="B258:S258" si="193">SUM(B237:B257)-B253-B254</f>
        <v>14.000000000000004</v>
      </c>
      <c r="C258" s="15">
        <f t="shared" si="193"/>
        <v>14</v>
      </c>
      <c r="D258" s="15">
        <f t="shared" si="193"/>
        <v>14.000000000000004</v>
      </c>
      <c r="E258" s="15">
        <f t="shared" si="193"/>
        <v>13.999999999999998</v>
      </c>
      <c r="F258" s="15">
        <f t="shared" si="193"/>
        <v>14</v>
      </c>
      <c r="G258" s="15">
        <f t="shared" si="193"/>
        <v>14.000000000000004</v>
      </c>
      <c r="H258" s="15">
        <f t="shared" si="193"/>
        <v>14</v>
      </c>
      <c r="I258" s="15">
        <f t="shared" si="193"/>
        <v>14</v>
      </c>
      <c r="J258" s="15">
        <f t="shared" si="193"/>
        <v>14.000000000000004</v>
      </c>
      <c r="K258" s="15">
        <f t="shared" si="193"/>
        <v>14.000000000000002</v>
      </c>
      <c r="L258" s="15">
        <f t="shared" si="193"/>
        <v>14</v>
      </c>
      <c r="M258" s="15">
        <f t="shared" si="193"/>
        <v>14.000000000000002</v>
      </c>
      <c r="N258" s="15">
        <f t="shared" si="193"/>
        <v>14</v>
      </c>
      <c r="O258" s="15">
        <f t="shared" si="193"/>
        <v>14.000000000000004</v>
      </c>
      <c r="P258" s="15">
        <f t="shared" si="193"/>
        <v>13.999999999999998</v>
      </c>
      <c r="Q258" s="15">
        <f t="shared" si="193"/>
        <v>13.999999999999996</v>
      </c>
      <c r="R258" s="15">
        <f t="shared" si="193"/>
        <v>13.999999999999996</v>
      </c>
      <c r="S258" s="15">
        <f t="shared" si="193"/>
        <v>14</v>
      </c>
      <c r="BQ258" s="19">
        <f>ABS(BA258-BA262)</f>
        <v>0</v>
      </c>
      <c r="BR258" s="19">
        <f t="shared" ref="BR258:CD258" si="194">ABS(BB258-BB262)</f>
        <v>0</v>
      </c>
      <c r="BS258" s="19">
        <f t="shared" si="194"/>
        <v>0</v>
      </c>
      <c r="BT258" s="19">
        <f t="shared" si="194"/>
        <v>0</v>
      </c>
      <c r="BU258" s="19">
        <f t="shared" si="194"/>
        <v>0</v>
      </c>
      <c r="BV258" s="19">
        <f t="shared" si="194"/>
        <v>0</v>
      </c>
      <c r="BW258" s="19">
        <f t="shared" si="194"/>
        <v>0</v>
      </c>
      <c r="BX258" s="19">
        <f t="shared" si="194"/>
        <v>0</v>
      </c>
      <c r="BY258" s="19">
        <f t="shared" si="194"/>
        <v>0</v>
      </c>
      <c r="BZ258" s="19">
        <f t="shared" si="194"/>
        <v>0</v>
      </c>
      <c r="CA258" s="19">
        <f t="shared" si="194"/>
        <v>0</v>
      </c>
      <c r="CB258" s="19">
        <f t="shared" si="194"/>
        <v>0</v>
      </c>
      <c r="CC258" s="19">
        <f t="shared" si="194"/>
        <v>0</v>
      </c>
      <c r="CD258" s="19">
        <f t="shared" si="194"/>
        <v>0</v>
      </c>
      <c r="CE258" s="19">
        <f>SUM(BQ258:CD258)</f>
        <v>0</v>
      </c>
      <c r="CF258" s="19">
        <f>AVERAGE(BQ258:CD258)</f>
        <v>0</v>
      </c>
      <c r="CG258" s="54">
        <f>CF258/6</f>
        <v>0</v>
      </c>
    </row>
    <row r="259" spans="1:85" hidden="1"/>
    <row r="260" spans="1:85">
      <c r="A260" s="35" t="s">
        <v>94</v>
      </c>
    </row>
    <row r="261" spans="1:85">
      <c r="B261" s="32" t="s">
        <v>71</v>
      </c>
      <c r="C261" s="22" t="s">
        <v>71</v>
      </c>
      <c r="D261" s="22" t="s">
        <v>71</v>
      </c>
      <c r="E261" s="22" t="s">
        <v>71</v>
      </c>
      <c r="F261" s="22" t="s">
        <v>71</v>
      </c>
      <c r="G261" s="22" t="s">
        <v>71</v>
      </c>
      <c r="H261" s="22" t="s">
        <v>71</v>
      </c>
      <c r="I261" s="22" t="s">
        <v>71</v>
      </c>
      <c r="J261" s="22" t="s">
        <v>71</v>
      </c>
      <c r="K261" s="22" t="s">
        <v>71</v>
      </c>
      <c r="L261" s="22" t="s">
        <v>71</v>
      </c>
      <c r="M261" s="22" t="s">
        <v>71</v>
      </c>
      <c r="N261" s="22" t="s">
        <v>71</v>
      </c>
      <c r="O261" s="22" t="s">
        <v>71</v>
      </c>
      <c r="P261" s="22" t="s">
        <v>71</v>
      </c>
      <c r="Q261" s="22" t="s">
        <v>71</v>
      </c>
      <c r="R261" s="22" t="s">
        <v>71</v>
      </c>
      <c r="S261" s="22" t="s">
        <v>71</v>
      </c>
      <c r="BO261" s="1" t="s">
        <v>96</v>
      </c>
    </row>
    <row r="262" spans="1:85">
      <c r="A262" s="3" t="s">
        <v>28</v>
      </c>
      <c r="B262" s="33">
        <f t="shared" ref="B262:Q262" si="195">B210</f>
        <v>3.0967579445398625</v>
      </c>
      <c r="C262" s="20">
        <f t="shared" si="195"/>
        <v>3.2036412478476013</v>
      </c>
      <c r="D262" s="20">
        <f t="shared" si="195"/>
        <v>3.1394631880492478</v>
      </c>
      <c r="E262" s="20">
        <f t="shared" si="195"/>
        <v>3.1453830772849987</v>
      </c>
      <c r="F262" s="20">
        <f t="shared" si="195"/>
        <v>2.7416755686937226</v>
      </c>
      <c r="G262" s="20">
        <f t="shared" si="195"/>
        <v>2.6710901158295535</v>
      </c>
      <c r="H262" s="20">
        <f t="shared" si="195"/>
        <v>2.7686883898842338</v>
      </c>
      <c r="I262" s="20">
        <f t="shared" si="195"/>
        <v>2.8261192690714996</v>
      </c>
      <c r="J262" s="20">
        <f t="shared" si="195"/>
        <v>2.8351809967626775</v>
      </c>
      <c r="K262" s="20">
        <f t="shared" si="195"/>
        <v>2.7521600719465238</v>
      </c>
      <c r="L262" s="20">
        <f t="shared" si="195"/>
        <v>2.728757346941368</v>
      </c>
      <c r="M262" s="20">
        <f t="shared" si="195"/>
        <v>2.750618337570053</v>
      </c>
      <c r="N262" s="20">
        <f t="shared" si="195"/>
        <v>3.1156158781759333</v>
      </c>
      <c r="O262" s="20">
        <f t="shared" si="195"/>
        <v>3.5197451540401707</v>
      </c>
      <c r="P262" s="20">
        <f t="shared" si="195"/>
        <v>2.976551749421541</v>
      </c>
      <c r="Q262" s="20">
        <f t="shared" si="195"/>
        <v>2.9477395963050546</v>
      </c>
      <c r="R262" s="20">
        <f>R210</f>
        <v>2.8862684781231862</v>
      </c>
      <c r="S262" s="20">
        <f>S210</f>
        <v>3.0000828458197804</v>
      </c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X262" s="19"/>
      <c r="AY262" s="55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>
        <f t="shared" ref="BO262:BO286" si="196">IF(2*P262&gt;0,2*P262,"")</f>
        <v>5.953103498843082</v>
      </c>
      <c r="BQ262" s="18"/>
    </row>
    <row r="263" spans="1:85">
      <c r="A263" s="3" t="s">
        <v>104</v>
      </c>
      <c r="B263" s="33">
        <f>B213</f>
        <v>0</v>
      </c>
      <c r="C263" s="45">
        <f t="shared" ref="C263:P263" si="197">C213</f>
        <v>0</v>
      </c>
      <c r="D263" s="45">
        <f t="shared" si="197"/>
        <v>0</v>
      </c>
      <c r="E263" s="45">
        <f t="shared" si="197"/>
        <v>0</v>
      </c>
      <c r="F263" s="45">
        <f t="shared" si="197"/>
        <v>0</v>
      </c>
      <c r="G263" s="45">
        <f t="shared" si="197"/>
        <v>0</v>
      </c>
      <c r="H263" s="45">
        <f t="shared" si="197"/>
        <v>0</v>
      </c>
      <c r="I263" s="45">
        <f t="shared" si="197"/>
        <v>0</v>
      </c>
      <c r="J263" s="45">
        <f t="shared" si="197"/>
        <v>0</v>
      </c>
      <c r="K263" s="45">
        <f>K213</f>
        <v>0</v>
      </c>
      <c r="L263" s="45">
        <f>L213</f>
        <v>0</v>
      </c>
      <c r="M263" s="45">
        <f>M213</f>
        <v>0</v>
      </c>
      <c r="N263" s="45">
        <f>N213</f>
        <v>0</v>
      </c>
      <c r="O263" s="45">
        <f t="shared" si="197"/>
        <v>0</v>
      </c>
      <c r="P263" s="45">
        <f t="shared" si="197"/>
        <v>0</v>
      </c>
      <c r="Q263" s="45">
        <f>Q213</f>
        <v>0.60418756549163688</v>
      </c>
      <c r="R263" s="45">
        <f>R213</f>
        <v>0</v>
      </c>
      <c r="S263" s="45">
        <f>S213</f>
        <v>0</v>
      </c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X263" s="19"/>
      <c r="AY263" s="55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 t="str">
        <f t="shared" si="196"/>
        <v/>
      </c>
    </row>
    <row r="264" spans="1:85" s="6" customFormat="1">
      <c r="A264" s="39" t="s">
        <v>74</v>
      </c>
      <c r="B264" s="40">
        <f>IF(B262+B263&lt;4,IF(B212&gt;=4-B262-B263,4-B262-B263,B212),0)</f>
        <v>0.90324205546013747</v>
      </c>
      <c r="C264" s="41">
        <f t="shared" ref="C264:S264" si="198">IF(C262+C263&lt;4,IF(C212&gt;=4-C262-C263,4-C262-C263,C212),0)</f>
        <v>0.79635875215239871</v>
      </c>
      <c r="D264" s="41">
        <f t="shared" si="198"/>
        <v>0.86053681195075216</v>
      </c>
      <c r="E264" s="41">
        <f t="shared" si="198"/>
        <v>0.85461692271500134</v>
      </c>
      <c r="F264" s="41">
        <f t="shared" si="198"/>
        <v>1.2583244313062774</v>
      </c>
      <c r="G264" s="41">
        <f t="shared" si="198"/>
        <v>1.3289098841704465</v>
      </c>
      <c r="H264" s="41">
        <f t="shared" si="198"/>
        <v>1.2313116101157662</v>
      </c>
      <c r="I264" s="41">
        <f t="shared" si="198"/>
        <v>1.1738807309285004</v>
      </c>
      <c r="J264" s="41">
        <f t="shared" si="198"/>
        <v>1.1648190032373225</v>
      </c>
      <c r="K264" s="41">
        <f t="shared" si="198"/>
        <v>1.2478399280534762</v>
      </c>
      <c r="L264" s="41">
        <f t="shared" si="198"/>
        <v>1.271242653058632</v>
      </c>
      <c r="M264" s="41">
        <f t="shared" si="198"/>
        <v>1.249381662429947</v>
      </c>
      <c r="N264" s="41">
        <f t="shared" si="198"/>
        <v>0.88438412182406667</v>
      </c>
      <c r="O264" s="41">
        <f t="shared" si="198"/>
        <v>0.48025484595982926</v>
      </c>
      <c r="P264" s="41">
        <f t="shared" si="198"/>
        <v>1.023448250578459</v>
      </c>
      <c r="Q264" s="41">
        <f t="shared" si="198"/>
        <v>0.44807283820330857</v>
      </c>
      <c r="R264" s="41">
        <f t="shared" si="198"/>
        <v>1.1137315218768138</v>
      </c>
      <c r="S264" s="41">
        <f t="shared" si="198"/>
        <v>0.99991715418021965</v>
      </c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X264" s="19"/>
      <c r="AY264" s="55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>
        <f t="shared" si="196"/>
        <v>2.046896501156918</v>
      </c>
    </row>
    <row r="265" spans="1:85">
      <c r="A265" s="3" t="s">
        <v>73</v>
      </c>
      <c r="B265" s="33">
        <f t="shared" ref="B265:S265" si="199">B212-B264</f>
        <v>3.945183549124665</v>
      </c>
      <c r="C265" s="20">
        <f t="shared" si="199"/>
        <v>2.8144628183762741</v>
      </c>
      <c r="D265" s="20">
        <f t="shared" si="199"/>
        <v>2.9068376070853095</v>
      </c>
      <c r="E265" s="20">
        <f t="shared" si="199"/>
        <v>0.72472104989964503</v>
      </c>
      <c r="F265" s="20">
        <f t="shared" si="199"/>
        <v>1.191533558594553</v>
      </c>
      <c r="G265" s="20">
        <f t="shared" si="199"/>
        <v>1.2809595214192799</v>
      </c>
      <c r="H265" s="20">
        <f t="shared" si="199"/>
        <v>1.3789418058721625</v>
      </c>
      <c r="I265" s="20">
        <f t="shared" si="199"/>
        <v>1.0642825432081655</v>
      </c>
      <c r="J265" s="20">
        <f t="shared" si="199"/>
        <v>1.0805207642414967</v>
      </c>
      <c r="K265" s="20">
        <f t="shared" si="199"/>
        <v>1.3495436767038891</v>
      </c>
      <c r="L265" s="20">
        <f t="shared" si="199"/>
        <v>1.41939981652187</v>
      </c>
      <c r="M265" s="20">
        <f t="shared" si="199"/>
        <v>1.5023778887851549</v>
      </c>
      <c r="N265" s="20">
        <f t="shared" si="199"/>
        <v>3.9417912419959609</v>
      </c>
      <c r="O265" s="20">
        <f t="shared" si="199"/>
        <v>1.1271995704908269</v>
      </c>
      <c r="P265" s="20">
        <f t="shared" si="199"/>
        <v>0.93320222718687496</v>
      </c>
      <c r="Q265" s="20">
        <f t="shared" si="199"/>
        <v>3.7962677766584099</v>
      </c>
      <c r="R265" s="20">
        <f t="shared" si="199"/>
        <v>0.44052091114649539</v>
      </c>
      <c r="S265" s="20">
        <f t="shared" si="199"/>
        <v>0.49996935247626628</v>
      </c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X265" s="19"/>
      <c r="AY265" s="55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>
        <f t="shared" si="196"/>
        <v>1.8664044543737499</v>
      </c>
    </row>
    <row r="266" spans="1:85">
      <c r="A266" s="3" t="s">
        <v>101</v>
      </c>
      <c r="B266" s="33">
        <f t="shared" ref="B266:Q266" si="200">B211</f>
        <v>0</v>
      </c>
      <c r="C266" s="20">
        <f t="shared" si="200"/>
        <v>2.6989359452840715E-3</v>
      </c>
      <c r="D266" s="20">
        <f t="shared" si="200"/>
        <v>7.0419428542821936E-4</v>
      </c>
      <c r="E266" s="20">
        <f t="shared" si="200"/>
        <v>0</v>
      </c>
      <c r="F266" s="20">
        <f t="shared" si="200"/>
        <v>2.810089561684962E-3</v>
      </c>
      <c r="G266" s="20">
        <f t="shared" si="200"/>
        <v>1.4588044934173594E-3</v>
      </c>
      <c r="H266" s="20">
        <f t="shared" si="200"/>
        <v>3.5617782308002533E-3</v>
      </c>
      <c r="I266" s="20">
        <f t="shared" si="200"/>
        <v>6.7567819858386884E-3</v>
      </c>
      <c r="J266" s="20">
        <f t="shared" si="200"/>
        <v>6.7784470723388935E-3</v>
      </c>
      <c r="K266" s="20">
        <f t="shared" si="200"/>
        <v>5.299897769555458E-3</v>
      </c>
      <c r="L266" s="20">
        <f t="shared" si="200"/>
        <v>8.5992988275394866E-3</v>
      </c>
      <c r="M266" s="20">
        <f t="shared" si="200"/>
        <v>0</v>
      </c>
      <c r="N266" s="20">
        <f t="shared" si="200"/>
        <v>0</v>
      </c>
      <c r="O266" s="20">
        <f t="shared" si="200"/>
        <v>0</v>
      </c>
      <c r="P266" s="20">
        <f t="shared" si="200"/>
        <v>0</v>
      </c>
      <c r="Q266" s="20">
        <f t="shared" si="200"/>
        <v>1.2972395166734828E-3</v>
      </c>
      <c r="R266" s="20">
        <f>R211</f>
        <v>0</v>
      </c>
      <c r="S266" s="20">
        <f>S211</f>
        <v>0</v>
      </c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X266" s="19"/>
      <c r="AY266" s="55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 t="str">
        <f t="shared" si="196"/>
        <v/>
      </c>
    </row>
    <row r="267" spans="1:85" s="48" customFormat="1">
      <c r="A267" s="44" t="s">
        <v>11</v>
      </c>
      <c r="B267" s="56">
        <f t="shared" ref="B267:Q267" si="201">B214</f>
        <v>0</v>
      </c>
      <c r="C267" s="57">
        <f t="shared" si="201"/>
        <v>5.4754947931144972E-2</v>
      </c>
      <c r="D267" s="57">
        <f t="shared" si="201"/>
        <v>0.53779549210950572</v>
      </c>
      <c r="E267" s="57">
        <f t="shared" si="201"/>
        <v>0.22949250822851763</v>
      </c>
      <c r="F267" s="57">
        <f t="shared" si="201"/>
        <v>1.4249600385481884E-2</v>
      </c>
      <c r="G267" s="57">
        <f t="shared" si="201"/>
        <v>0.13865359396608254</v>
      </c>
      <c r="H267" s="57">
        <f t="shared" si="201"/>
        <v>0.75387916934326227</v>
      </c>
      <c r="I267" s="57">
        <f t="shared" si="201"/>
        <v>1.2393437315860145</v>
      </c>
      <c r="J267" s="57">
        <f t="shared" si="201"/>
        <v>1.3329034356323228</v>
      </c>
      <c r="K267" s="57">
        <f t="shared" si="201"/>
        <v>4.5080783868280001</v>
      </c>
      <c r="L267" s="57">
        <f t="shared" si="201"/>
        <v>2.2273418959587281</v>
      </c>
      <c r="M267" s="57">
        <f t="shared" si="201"/>
        <v>0.12393486897668679</v>
      </c>
      <c r="N267" s="57">
        <f t="shared" si="201"/>
        <v>3.3183074107871205E-2</v>
      </c>
      <c r="O267" s="57">
        <f t="shared" si="201"/>
        <v>1.1866401410938763</v>
      </c>
      <c r="P267" s="57">
        <f t="shared" si="201"/>
        <v>0.25377052558346525</v>
      </c>
      <c r="Q267" s="57">
        <f t="shared" si="201"/>
        <v>4.3262274494911667E-3</v>
      </c>
      <c r="R267" s="57">
        <f>R214</f>
        <v>3.1369748608807993E-2</v>
      </c>
      <c r="S267" s="57">
        <f>S214</f>
        <v>2.5005570080452189</v>
      </c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X267" s="58"/>
      <c r="AY267" s="59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>
        <f t="shared" si="196"/>
        <v>0.50754105116693049</v>
      </c>
    </row>
    <row r="268" spans="1:85" s="48" customFormat="1">
      <c r="A268" s="44" t="s">
        <v>13</v>
      </c>
      <c r="B268" s="56">
        <f t="shared" ref="B268:Q268" si="202">B215</f>
        <v>3.6990047324389368E-2</v>
      </c>
      <c r="C268" s="57">
        <f t="shared" si="202"/>
        <v>0</v>
      </c>
      <c r="D268" s="57">
        <f t="shared" si="202"/>
        <v>0</v>
      </c>
      <c r="E268" s="57">
        <f t="shared" si="202"/>
        <v>7.0916003663416646E-2</v>
      </c>
      <c r="F268" s="57">
        <f t="shared" si="202"/>
        <v>5.0569975761010966E-2</v>
      </c>
      <c r="G268" s="57">
        <f t="shared" si="202"/>
        <v>0.11162887395741788</v>
      </c>
      <c r="H268" s="57">
        <f t="shared" si="202"/>
        <v>0</v>
      </c>
      <c r="I268" s="57">
        <f t="shared" si="202"/>
        <v>8.9363953627168244E-2</v>
      </c>
      <c r="J268" s="57">
        <f t="shared" si="202"/>
        <v>0</v>
      </c>
      <c r="K268" s="57">
        <f t="shared" si="202"/>
        <v>0</v>
      </c>
      <c r="L268" s="57">
        <f t="shared" si="202"/>
        <v>0</v>
      </c>
      <c r="M268" s="57">
        <f t="shared" si="202"/>
        <v>0</v>
      </c>
      <c r="N268" s="57">
        <f t="shared" si="202"/>
        <v>0</v>
      </c>
      <c r="O268" s="57">
        <f t="shared" si="202"/>
        <v>0</v>
      </c>
      <c r="P268" s="57">
        <f t="shared" si="202"/>
        <v>0.35730223470287581</v>
      </c>
      <c r="Q268" s="57">
        <f t="shared" si="202"/>
        <v>0</v>
      </c>
      <c r="R268" s="57">
        <f>R215</f>
        <v>0</v>
      </c>
      <c r="S268" s="57">
        <f>S215</f>
        <v>0.49994780170395359</v>
      </c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X268" s="58"/>
      <c r="AY268" s="59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>
        <f t="shared" si="196"/>
        <v>0.71460446940575162</v>
      </c>
    </row>
    <row r="269" spans="1:85">
      <c r="A269" s="5" t="s">
        <v>7</v>
      </c>
      <c r="B269" s="33">
        <f t="shared" ref="B269:Q269" si="203">B228</f>
        <v>0</v>
      </c>
      <c r="C269" s="20">
        <f t="shared" si="203"/>
        <v>0</v>
      </c>
      <c r="D269" s="20">
        <f t="shared" si="203"/>
        <v>0</v>
      </c>
      <c r="E269" s="20">
        <f t="shared" si="203"/>
        <v>5.5181430223499597E-2</v>
      </c>
      <c r="F269" s="20">
        <f t="shared" si="203"/>
        <v>2.2149101283596086E-3</v>
      </c>
      <c r="G269" s="20">
        <f t="shared" si="203"/>
        <v>0</v>
      </c>
      <c r="H269" s="20">
        <f t="shared" si="203"/>
        <v>0</v>
      </c>
      <c r="I269" s="20">
        <f t="shared" si="203"/>
        <v>0</v>
      </c>
      <c r="J269" s="20">
        <f t="shared" si="203"/>
        <v>0</v>
      </c>
      <c r="K269" s="20">
        <f t="shared" si="203"/>
        <v>0</v>
      </c>
      <c r="L269" s="20">
        <f t="shared" si="203"/>
        <v>5.7509961898353423E-3</v>
      </c>
      <c r="M269" s="20">
        <f t="shared" si="203"/>
        <v>0</v>
      </c>
      <c r="N269" s="20">
        <f t="shared" si="203"/>
        <v>0</v>
      </c>
      <c r="O269" s="20">
        <f t="shared" si="203"/>
        <v>0</v>
      </c>
      <c r="P269" s="20">
        <f t="shared" si="203"/>
        <v>8.6298479340860641E-4</v>
      </c>
      <c r="Q269" s="20">
        <f t="shared" si="203"/>
        <v>0</v>
      </c>
      <c r="R269" s="20">
        <f>R228</f>
        <v>0</v>
      </c>
      <c r="S269" s="20">
        <f>S228</f>
        <v>0</v>
      </c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X269" s="19"/>
      <c r="AY269" s="55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>
        <f t="shared" si="196"/>
        <v>1.7259695868172128E-3</v>
      </c>
    </row>
    <row r="270" spans="1:85">
      <c r="A270" s="3" t="s">
        <v>19</v>
      </c>
      <c r="B270" s="33">
        <f t="shared" ref="B270:Q270" si="204">B216</f>
        <v>0</v>
      </c>
      <c r="C270" s="20">
        <f t="shared" si="204"/>
        <v>3.7982878130222259E-3</v>
      </c>
      <c r="D270" s="20">
        <f t="shared" si="204"/>
        <v>0</v>
      </c>
      <c r="E270" s="20">
        <f t="shared" si="204"/>
        <v>2.3646318751162853E-3</v>
      </c>
      <c r="F270" s="20">
        <f t="shared" si="204"/>
        <v>0.11547774798639977</v>
      </c>
      <c r="G270" s="20">
        <f t="shared" si="204"/>
        <v>0</v>
      </c>
      <c r="H270" s="20">
        <f t="shared" si="204"/>
        <v>3.208057485410244E-3</v>
      </c>
      <c r="I270" s="20">
        <f t="shared" si="204"/>
        <v>7.6072061560121139E-3</v>
      </c>
      <c r="J270" s="20">
        <f t="shared" si="204"/>
        <v>7.6315980602855264E-3</v>
      </c>
      <c r="K270" s="20">
        <f t="shared" si="204"/>
        <v>2.9834775654517996E-2</v>
      </c>
      <c r="L270" s="20">
        <f t="shared" si="204"/>
        <v>2.3763992118174659E-2</v>
      </c>
      <c r="M270" s="20">
        <f t="shared" si="204"/>
        <v>2.3352027197804044</v>
      </c>
      <c r="N270" s="20">
        <f t="shared" si="204"/>
        <v>2.2914086632687754E-3</v>
      </c>
      <c r="O270" s="20">
        <f t="shared" si="204"/>
        <v>1.3974553467094994E-2</v>
      </c>
      <c r="P270" s="20">
        <f t="shared" si="204"/>
        <v>5.5470871504312812E-3</v>
      </c>
      <c r="Q270" s="20">
        <f t="shared" si="204"/>
        <v>5.1117957634421504E-3</v>
      </c>
      <c r="R270" s="20">
        <f>R216</f>
        <v>9.1968156772124741E-3</v>
      </c>
      <c r="S270" s="20">
        <f>S216</f>
        <v>0</v>
      </c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X270" s="19"/>
      <c r="AY270" s="55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>
        <f t="shared" si="196"/>
        <v>1.1094174300862562E-2</v>
      </c>
    </row>
    <row r="271" spans="1:85">
      <c r="A271" s="3" t="s">
        <v>106</v>
      </c>
      <c r="B271" s="33">
        <f>B230</f>
        <v>0</v>
      </c>
      <c r="C271" s="45">
        <f t="shared" ref="C271:P271" si="205">C230</f>
        <v>0</v>
      </c>
      <c r="D271" s="45">
        <f t="shared" si="205"/>
        <v>0</v>
      </c>
      <c r="E271" s="45">
        <f t="shared" si="205"/>
        <v>0</v>
      </c>
      <c r="F271" s="45">
        <f t="shared" si="205"/>
        <v>0</v>
      </c>
      <c r="G271" s="45">
        <f t="shared" si="205"/>
        <v>0</v>
      </c>
      <c r="H271" s="45">
        <f t="shared" si="205"/>
        <v>0</v>
      </c>
      <c r="I271" s="45">
        <f t="shared" si="205"/>
        <v>0</v>
      </c>
      <c r="J271" s="45">
        <f t="shared" si="205"/>
        <v>0</v>
      </c>
      <c r="K271" s="45">
        <f>K230</f>
        <v>0</v>
      </c>
      <c r="L271" s="45">
        <f>L230</f>
        <v>0</v>
      </c>
      <c r="M271" s="45">
        <f>M230</f>
        <v>0</v>
      </c>
      <c r="N271" s="45">
        <f>N230</f>
        <v>0</v>
      </c>
      <c r="O271" s="45">
        <f t="shared" si="205"/>
        <v>0</v>
      </c>
      <c r="P271" s="45">
        <f t="shared" si="205"/>
        <v>3.3258457266099641E-2</v>
      </c>
      <c r="Q271" s="45">
        <f>Q230</f>
        <v>0</v>
      </c>
      <c r="R271" s="45">
        <f>R230</f>
        <v>0</v>
      </c>
      <c r="S271" s="45">
        <f>S230</f>
        <v>0</v>
      </c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X271" s="19"/>
      <c r="AY271" s="55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>
        <f t="shared" si="196"/>
        <v>6.6516914532199281E-2</v>
      </c>
    </row>
    <row r="272" spans="1:85">
      <c r="A272" s="42" t="s">
        <v>23</v>
      </c>
      <c r="B272" s="33">
        <f t="shared" ref="B272:Q272" si="206">B229</f>
        <v>0</v>
      </c>
      <c r="C272" s="45">
        <f t="shared" si="206"/>
        <v>0</v>
      </c>
      <c r="D272" s="45">
        <f t="shared" si="206"/>
        <v>0</v>
      </c>
      <c r="E272" s="45">
        <f t="shared" si="206"/>
        <v>2.02117014947026E-2</v>
      </c>
      <c r="F272" s="45">
        <f t="shared" si="206"/>
        <v>0</v>
      </c>
      <c r="G272" s="45">
        <f t="shared" si="206"/>
        <v>0</v>
      </c>
      <c r="H272" s="45">
        <f t="shared" si="206"/>
        <v>0</v>
      </c>
      <c r="I272" s="45">
        <f t="shared" si="206"/>
        <v>0</v>
      </c>
      <c r="J272" s="45">
        <f t="shared" si="206"/>
        <v>0</v>
      </c>
      <c r="K272" s="45">
        <f t="shared" si="206"/>
        <v>0</v>
      </c>
      <c r="L272" s="45">
        <f t="shared" si="206"/>
        <v>0</v>
      </c>
      <c r="M272" s="45">
        <f t="shared" si="206"/>
        <v>0</v>
      </c>
      <c r="N272" s="45">
        <f t="shared" si="206"/>
        <v>0</v>
      </c>
      <c r="O272" s="45">
        <f t="shared" si="206"/>
        <v>0</v>
      </c>
      <c r="P272" s="45">
        <f t="shared" si="206"/>
        <v>2.5893176867859125</v>
      </c>
      <c r="Q272" s="45">
        <f t="shared" si="206"/>
        <v>0</v>
      </c>
      <c r="R272" s="45">
        <f>R229</f>
        <v>0</v>
      </c>
      <c r="S272" s="45">
        <f>S229</f>
        <v>0</v>
      </c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X272" s="19"/>
      <c r="AY272" s="55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>
        <f t="shared" si="196"/>
        <v>5.1786353735718249</v>
      </c>
    </row>
    <row r="273" spans="1:67">
      <c r="A273" s="5" t="s">
        <v>32</v>
      </c>
      <c r="B273" s="33">
        <f t="shared" ref="B273:Q273" si="207">B225</f>
        <v>0</v>
      </c>
      <c r="C273" s="20">
        <f t="shared" si="207"/>
        <v>0</v>
      </c>
      <c r="D273" s="20">
        <f t="shared" si="207"/>
        <v>0</v>
      </c>
      <c r="E273" s="20">
        <f t="shared" si="207"/>
        <v>0</v>
      </c>
      <c r="F273" s="20">
        <f t="shared" si="207"/>
        <v>0</v>
      </c>
      <c r="G273" s="20">
        <f t="shared" si="207"/>
        <v>0</v>
      </c>
      <c r="H273" s="20">
        <f t="shared" si="207"/>
        <v>0</v>
      </c>
      <c r="I273" s="20">
        <f t="shared" si="207"/>
        <v>0</v>
      </c>
      <c r="J273" s="20">
        <f t="shared" si="207"/>
        <v>0</v>
      </c>
      <c r="K273" s="20">
        <f t="shared" si="207"/>
        <v>0</v>
      </c>
      <c r="L273" s="20">
        <f t="shared" si="207"/>
        <v>0</v>
      </c>
      <c r="M273" s="20">
        <f t="shared" si="207"/>
        <v>0</v>
      </c>
      <c r="N273" s="20">
        <f t="shared" si="207"/>
        <v>0</v>
      </c>
      <c r="O273" s="20">
        <f t="shared" si="207"/>
        <v>2.4765907110778258</v>
      </c>
      <c r="P273" s="20">
        <f t="shared" si="207"/>
        <v>0</v>
      </c>
      <c r="Q273" s="20">
        <f t="shared" si="207"/>
        <v>0</v>
      </c>
      <c r="R273" s="20">
        <f>R225</f>
        <v>0</v>
      </c>
      <c r="S273" s="20">
        <f>S225</f>
        <v>0</v>
      </c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X273" s="19"/>
      <c r="AY273" s="55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 t="str">
        <f t="shared" si="196"/>
        <v/>
      </c>
    </row>
    <row r="274" spans="1:67">
      <c r="A274" s="3" t="s">
        <v>17</v>
      </c>
      <c r="B274" s="33">
        <f t="shared" ref="B274:Q274" si="208">B217</f>
        <v>0.21050850840403515</v>
      </c>
      <c r="C274" s="20">
        <f t="shared" si="208"/>
        <v>2.0456550524314276</v>
      </c>
      <c r="D274" s="20">
        <f t="shared" si="208"/>
        <v>1.5209935778142549</v>
      </c>
      <c r="E274" s="20">
        <f t="shared" si="208"/>
        <v>4.8971126746150997</v>
      </c>
      <c r="F274" s="20">
        <f t="shared" si="208"/>
        <v>4.6231441175825108</v>
      </c>
      <c r="G274" s="20">
        <f t="shared" si="208"/>
        <v>4.4227960099361212</v>
      </c>
      <c r="H274" s="20">
        <f t="shared" si="208"/>
        <v>3.7830323129593664</v>
      </c>
      <c r="I274" s="20">
        <f t="shared" si="208"/>
        <v>3.5287465569646663</v>
      </c>
      <c r="J274" s="20">
        <f t="shared" si="208"/>
        <v>3.5400612034271646</v>
      </c>
      <c r="K274" s="20">
        <f t="shared" si="208"/>
        <v>2.1004186901864924E-2</v>
      </c>
      <c r="L274" s="20">
        <f t="shared" si="208"/>
        <v>2.227602147367902</v>
      </c>
      <c r="M274" s="20">
        <f t="shared" si="208"/>
        <v>1.9119864092801511</v>
      </c>
      <c r="N274" s="20">
        <f t="shared" si="208"/>
        <v>1.2098928542947191E-2</v>
      </c>
      <c r="O274" s="20">
        <f t="shared" si="208"/>
        <v>0.75427136157196928</v>
      </c>
      <c r="P274" s="20">
        <f t="shared" si="208"/>
        <v>1.6483380746936394</v>
      </c>
      <c r="Q274" s="20">
        <f t="shared" si="208"/>
        <v>5.1411295933317964E-3</v>
      </c>
      <c r="R274" s="20">
        <f>R217</f>
        <v>5.4784908395513101</v>
      </c>
      <c r="S274" s="20">
        <f>S217</f>
        <v>2.4995258377745606</v>
      </c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X274" s="19"/>
      <c r="AY274" s="55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>
        <f t="shared" si="196"/>
        <v>3.2966761493872787</v>
      </c>
    </row>
    <row r="275" spans="1:67">
      <c r="A275" s="3" t="s">
        <v>4</v>
      </c>
      <c r="B275" s="33">
        <f t="shared" ref="B275:Q275" si="209">B218</f>
        <v>0.17428039908423212</v>
      </c>
      <c r="C275" s="20">
        <f t="shared" si="209"/>
        <v>5.7657633490194427E-2</v>
      </c>
      <c r="D275" s="20">
        <f t="shared" si="209"/>
        <v>8.0233448713603814E-3</v>
      </c>
      <c r="E275" s="20">
        <f t="shared" si="209"/>
        <v>9.9707994691168437E-4</v>
      </c>
      <c r="F275" s="20">
        <f t="shared" si="209"/>
        <v>3.0016109553351994E-3</v>
      </c>
      <c r="G275" s="20">
        <f t="shared" si="209"/>
        <v>3.116458356941625E-3</v>
      </c>
      <c r="H275" s="20">
        <f t="shared" si="209"/>
        <v>0</v>
      </c>
      <c r="I275" s="20">
        <f t="shared" si="209"/>
        <v>6.6292143677855006E-2</v>
      </c>
      <c r="J275" s="20">
        <f t="shared" si="209"/>
        <v>6.6504704188180039E-2</v>
      </c>
      <c r="K275" s="20">
        <f t="shared" si="209"/>
        <v>3.7740745405792924E-3</v>
      </c>
      <c r="L275" s="20">
        <f t="shared" si="209"/>
        <v>0</v>
      </c>
      <c r="M275" s="20">
        <f t="shared" si="209"/>
        <v>0</v>
      </c>
      <c r="N275" s="20">
        <f t="shared" si="209"/>
        <v>3.8648174413408822E-3</v>
      </c>
      <c r="O275" s="20">
        <f t="shared" si="209"/>
        <v>0.11785130003290979</v>
      </c>
      <c r="P275" s="20">
        <f t="shared" si="209"/>
        <v>4.4441123784942554E-2</v>
      </c>
      <c r="Q275" s="20">
        <f t="shared" si="209"/>
        <v>7.3901480304536969E-3</v>
      </c>
      <c r="R275" s="20">
        <f>R218</f>
        <v>0</v>
      </c>
      <c r="S275" s="20">
        <f>S218</f>
        <v>0</v>
      </c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X275" s="19"/>
      <c r="AY275" s="55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>
        <f t="shared" si="196"/>
        <v>8.8882247569885109E-2</v>
      </c>
    </row>
    <row r="276" spans="1:67">
      <c r="A276" s="5" t="s">
        <v>2</v>
      </c>
      <c r="B276" s="33">
        <f t="shared" ref="B276:Q276" si="210">B221</f>
        <v>0</v>
      </c>
      <c r="C276" s="20">
        <f t="shared" si="210"/>
        <v>0</v>
      </c>
      <c r="D276" s="20">
        <f t="shared" si="210"/>
        <v>0</v>
      </c>
      <c r="E276" s="20">
        <f t="shared" si="210"/>
        <v>0</v>
      </c>
      <c r="F276" s="20">
        <f t="shared" si="210"/>
        <v>0</v>
      </c>
      <c r="G276" s="20">
        <f t="shared" si="210"/>
        <v>0</v>
      </c>
      <c r="H276" s="20">
        <f t="shared" si="210"/>
        <v>0</v>
      </c>
      <c r="I276" s="20">
        <f t="shared" si="210"/>
        <v>0</v>
      </c>
      <c r="J276" s="20">
        <f t="shared" si="210"/>
        <v>0</v>
      </c>
      <c r="K276" s="20">
        <f t="shared" si="210"/>
        <v>4.6010838673114161E-4</v>
      </c>
      <c r="L276" s="20">
        <f t="shared" si="210"/>
        <v>0</v>
      </c>
      <c r="M276" s="20">
        <f t="shared" si="210"/>
        <v>0</v>
      </c>
      <c r="N276" s="20">
        <f t="shared" si="210"/>
        <v>0</v>
      </c>
      <c r="O276" s="20">
        <f t="shared" si="210"/>
        <v>0</v>
      </c>
      <c r="P276" s="20">
        <f t="shared" si="210"/>
        <v>0</v>
      </c>
      <c r="Q276" s="20">
        <f t="shared" si="210"/>
        <v>0</v>
      </c>
      <c r="R276" s="20">
        <f>R221</f>
        <v>0</v>
      </c>
      <c r="S276" s="20">
        <f>S221</f>
        <v>0</v>
      </c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X276" s="19"/>
      <c r="AY276" s="55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 t="str">
        <f t="shared" si="196"/>
        <v/>
      </c>
    </row>
    <row r="277" spans="1:67">
      <c r="A277" s="3" t="s">
        <v>108</v>
      </c>
      <c r="B277" s="33">
        <f>B222</f>
        <v>0</v>
      </c>
      <c r="C277" s="45">
        <f t="shared" ref="C277:P277" si="211">C222</f>
        <v>0</v>
      </c>
      <c r="D277" s="45">
        <f t="shared" si="211"/>
        <v>0</v>
      </c>
      <c r="E277" s="45">
        <f t="shared" si="211"/>
        <v>0</v>
      </c>
      <c r="F277" s="45">
        <f t="shared" si="211"/>
        <v>0</v>
      </c>
      <c r="G277" s="45">
        <f t="shared" si="211"/>
        <v>0</v>
      </c>
      <c r="H277" s="45">
        <f t="shared" si="211"/>
        <v>0</v>
      </c>
      <c r="I277" s="45">
        <f t="shared" si="211"/>
        <v>0</v>
      </c>
      <c r="J277" s="45">
        <f t="shared" si="211"/>
        <v>0</v>
      </c>
      <c r="K277" s="45">
        <f>K222</f>
        <v>0</v>
      </c>
      <c r="L277" s="45">
        <f>L222</f>
        <v>0</v>
      </c>
      <c r="M277" s="45">
        <f>M222</f>
        <v>0</v>
      </c>
      <c r="N277" s="45">
        <f>N222</f>
        <v>0.92475374253193532</v>
      </c>
      <c r="O277" s="45">
        <f t="shared" si="211"/>
        <v>0</v>
      </c>
      <c r="P277" s="45">
        <f t="shared" si="211"/>
        <v>0</v>
      </c>
      <c r="Q277" s="45">
        <f>Q222</f>
        <v>1.6122523838472957</v>
      </c>
      <c r="R277" s="45">
        <f>R222</f>
        <v>0</v>
      </c>
      <c r="S277" s="45">
        <f>S222</f>
        <v>0</v>
      </c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X277" s="19"/>
      <c r="AY277" s="55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 t="str">
        <f t="shared" si="196"/>
        <v/>
      </c>
    </row>
    <row r="278" spans="1:67">
      <c r="A278" s="5" t="s">
        <v>21</v>
      </c>
      <c r="B278" s="33">
        <f t="shared" ref="B278:Q278" si="212">B219</f>
        <v>0.18714345113644545</v>
      </c>
      <c r="C278" s="20">
        <f t="shared" si="212"/>
        <v>1.0433512339136581E-2</v>
      </c>
      <c r="D278" s="20">
        <f t="shared" si="212"/>
        <v>0</v>
      </c>
      <c r="E278" s="20">
        <f t="shared" si="212"/>
        <v>1.8042790346187035E-3</v>
      </c>
      <c r="F278" s="20">
        <f t="shared" si="212"/>
        <v>0</v>
      </c>
      <c r="G278" s="20">
        <f t="shared" si="212"/>
        <v>7.5192372060814304E-3</v>
      </c>
      <c r="H278" s="20">
        <f t="shared" si="212"/>
        <v>0</v>
      </c>
      <c r="I278" s="20">
        <f t="shared" si="212"/>
        <v>1.9348357100531796E-3</v>
      </c>
      <c r="J278" s="20">
        <f t="shared" si="212"/>
        <v>1.941039607575675E-3</v>
      </c>
      <c r="K278" s="20">
        <f t="shared" si="212"/>
        <v>2.2764752849046377E-3</v>
      </c>
      <c r="L278" s="20">
        <f t="shared" si="212"/>
        <v>0</v>
      </c>
      <c r="M278" s="20">
        <f t="shared" si="212"/>
        <v>0</v>
      </c>
      <c r="N278" s="20">
        <f t="shared" si="212"/>
        <v>2.4477707993962858E-2</v>
      </c>
      <c r="O278" s="20">
        <f t="shared" si="212"/>
        <v>0</v>
      </c>
      <c r="P278" s="20">
        <f t="shared" si="212"/>
        <v>0</v>
      </c>
      <c r="Q278" s="20">
        <f t="shared" si="212"/>
        <v>1.6716173556814787E-3</v>
      </c>
      <c r="R278" s="20">
        <f>R219</f>
        <v>0.7540539807626625</v>
      </c>
      <c r="S278" s="20">
        <f>S219</f>
        <v>0</v>
      </c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X278" s="19"/>
      <c r="AY278" s="55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 t="str">
        <f t="shared" si="196"/>
        <v/>
      </c>
    </row>
    <row r="279" spans="1:67" s="6" customFormat="1">
      <c r="A279" s="42" t="s">
        <v>15</v>
      </c>
      <c r="B279" s="33">
        <f t="shared" ref="B279:Q279" si="213">B220</f>
        <v>0</v>
      </c>
      <c r="C279" s="45">
        <f t="shared" si="213"/>
        <v>8.0091975717232165E-3</v>
      </c>
      <c r="D279" s="45">
        <f t="shared" si="213"/>
        <v>3.5823839628744154E-3</v>
      </c>
      <c r="E279" s="45">
        <f t="shared" si="213"/>
        <v>0</v>
      </c>
      <c r="F279" s="45">
        <f t="shared" si="213"/>
        <v>2.3825857883096819E-3</v>
      </c>
      <c r="G279" s="45">
        <f t="shared" si="213"/>
        <v>8.6581183423139543E-3</v>
      </c>
      <c r="H279" s="45">
        <f t="shared" si="213"/>
        <v>0</v>
      </c>
      <c r="I279" s="45">
        <f t="shared" si="213"/>
        <v>0</v>
      </c>
      <c r="J279" s="45">
        <f t="shared" si="213"/>
        <v>0</v>
      </c>
      <c r="K279" s="45">
        <f t="shared" si="213"/>
        <v>4.9429766955299444E-2</v>
      </c>
      <c r="L279" s="45">
        <f t="shared" si="213"/>
        <v>3.9769487237472133E-3</v>
      </c>
      <c r="M279" s="45">
        <f t="shared" si="213"/>
        <v>0</v>
      </c>
      <c r="N279" s="45">
        <f t="shared" si="213"/>
        <v>6.9024877994304174E-3</v>
      </c>
      <c r="O279" s="45">
        <f t="shared" si="213"/>
        <v>0</v>
      </c>
      <c r="P279" s="45">
        <f t="shared" si="213"/>
        <v>0</v>
      </c>
      <c r="Q279" s="45">
        <f t="shared" si="213"/>
        <v>0</v>
      </c>
      <c r="R279" s="45">
        <f>R220</f>
        <v>0</v>
      </c>
      <c r="S279" s="45">
        <f>S220</f>
        <v>0</v>
      </c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X279" s="19"/>
      <c r="AY279" s="55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 t="str">
        <f t="shared" si="196"/>
        <v/>
      </c>
    </row>
    <row r="280" spans="1:67" s="6" customFormat="1">
      <c r="A280" s="42" t="s">
        <v>26</v>
      </c>
      <c r="B280" s="33">
        <f t="shared" ref="B280:Q280" si="214">B223</f>
        <v>0</v>
      </c>
      <c r="C280" s="45">
        <f t="shared" si="214"/>
        <v>0</v>
      </c>
      <c r="D280" s="45">
        <f t="shared" si="214"/>
        <v>0</v>
      </c>
      <c r="E280" s="45">
        <f t="shared" si="214"/>
        <v>0</v>
      </c>
      <c r="F280" s="45">
        <f t="shared" si="214"/>
        <v>0</v>
      </c>
      <c r="G280" s="45">
        <f t="shared" si="214"/>
        <v>0</v>
      </c>
      <c r="H280" s="45">
        <f t="shared" si="214"/>
        <v>0</v>
      </c>
      <c r="I280" s="45">
        <f t="shared" si="214"/>
        <v>0</v>
      </c>
      <c r="J280" s="45">
        <f t="shared" si="214"/>
        <v>0</v>
      </c>
      <c r="K280" s="45">
        <f t="shared" si="214"/>
        <v>0</v>
      </c>
      <c r="L280" s="45">
        <f t="shared" si="214"/>
        <v>0</v>
      </c>
      <c r="M280" s="45">
        <f t="shared" si="214"/>
        <v>0</v>
      </c>
      <c r="N280" s="45">
        <f t="shared" si="214"/>
        <v>0</v>
      </c>
      <c r="O280" s="45">
        <f t="shared" si="214"/>
        <v>0</v>
      </c>
      <c r="P280" s="45">
        <f t="shared" si="214"/>
        <v>0</v>
      </c>
      <c r="Q280" s="45">
        <f t="shared" si="214"/>
        <v>2.216921856062076E-4</v>
      </c>
      <c r="R280" s="45">
        <f>R223</f>
        <v>0</v>
      </c>
      <c r="S280" s="45">
        <f>S223</f>
        <v>0</v>
      </c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X280" s="19"/>
      <c r="AY280" s="55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 t="str">
        <f t="shared" si="196"/>
        <v/>
      </c>
    </row>
    <row r="281" spans="1:67" s="6" customFormat="1">
      <c r="A281" s="42" t="s">
        <v>47</v>
      </c>
      <c r="B281" s="33">
        <f t="shared" ref="B281:Q281" si="215">B224</f>
        <v>0</v>
      </c>
      <c r="C281" s="45">
        <f t="shared" si="215"/>
        <v>0</v>
      </c>
      <c r="D281" s="45">
        <f t="shared" si="215"/>
        <v>0</v>
      </c>
      <c r="E281" s="45">
        <f t="shared" si="215"/>
        <v>0</v>
      </c>
      <c r="F281" s="45">
        <f t="shared" si="215"/>
        <v>0</v>
      </c>
      <c r="G281" s="45">
        <f t="shared" si="215"/>
        <v>0</v>
      </c>
      <c r="H281" s="45">
        <f t="shared" si="215"/>
        <v>0</v>
      </c>
      <c r="I281" s="45">
        <f t="shared" si="215"/>
        <v>0</v>
      </c>
      <c r="J281" s="45">
        <f t="shared" si="215"/>
        <v>0</v>
      </c>
      <c r="K281" s="45">
        <f t="shared" si="215"/>
        <v>0</v>
      </c>
      <c r="L281" s="45">
        <f t="shared" si="215"/>
        <v>0</v>
      </c>
      <c r="M281" s="45">
        <f t="shared" si="215"/>
        <v>0</v>
      </c>
      <c r="N281" s="45">
        <f t="shared" si="215"/>
        <v>0</v>
      </c>
      <c r="O281" s="45">
        <f t="shared" si="215"/>
        <v>0</v>
      </c>
      <c r="P281" s="45">
        <f t="shared" si="215"/>
        <v>0</v>
      </c>
      <c r="Q281" s="45">
        <f t="shared" si="215"/>
        <v>1.8382059099816619E-4</v>
      </c>
      <c r="R281" s="45">
        <f>R224</f>
        <v>0</v>
      </c>
      <c r="S281" s="45">
        <f>S224</f>
        <v>0</v>
      </c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X281" s="19"/>
      <c r="AY281" s="55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 t="str">
        <f t="shared" si="196"/>
        <v/>
      </c>
    </row>
    <row r="282" spans="1:67" s="6" customFormat="1">
      <c r="A282" s="49" t="s">
        <v>82</v>
      </c>
      <c r="B282" s="33">
        <f t="shared" ref="B282:S282" si="216">SUM(B265:B281)</f>
        <v>4.5541059550737666</v>
      </c>
      <c r="C282" s="45">
        <f t="shared" si="216"/>
        <v>4.9974703858982066</v>
      </c>
      <c r="D282" s="45">
        <f t="shared" si="216"/>
        <v>4.9779366001287331</v>
      </c>
      <c r="E282" s="45">
        <f t="shared" si="216"/>
        <v>6.0028013589815279</v>
      </c>
      <c r="F282" s="45">
        <f t="shared" si="216"/>
        <v>6.0053841967436457</v>
      </c>
      <c r="G282" s="45">
        <f t="shared" si="216"/>
        <v>5.9747906176776562</v>
      </c>
      <c r="H282" s="45">
        <f t="shared" si="216"/>
        <v>5.9226231238910012</v>
      </c>
      <c r="I282" s="45">
        <f t="shared" si="216"/>
        <v>6.0043277529157741</v>
      </c>
      <c r="J282" s="45">
        <f t="shared" si="216"/>
        <v>6.0363411922293642</v>
      </c>
      <c r="K282" s="45">
        <f t="shared" si="216"/>
        <v>5.9697013490253417</v>
      </c>
      <c r="L282" s="45">
        <f t="shared" si="216"/>
        <v>5.9164350957077962</v>
      </c>
      <c r="M282" s="45">
        <f t="shared" si="216"/>
        <v>5.8735018868223969</v>
      </c>
      <c r="N282" s="45">
        <f t="shared" si="216"/>
        <v>4.9493634090767173</v>
      </c>
      <c r="O282" s="45">
        <f t="shared" si="216"/>
        <v>5.6765276377345018</v>
      </c>
      <c r="P282" s="45">
        <f t="shared" si="216"/>
        <v>5.8660404019476493</v>
      </c>
      <c r="Q282" s="45">
        <f t="shared" si="216"/>
        <v>5.4338638309913838</v>
      </c>
      <c r="R282" s="45">
        <f t="shared" si="216"/>
        <v>6.7136322957464891</v>
      </c>
      <c r="S282" s="45">
        <f t="shared" si="216"/>
        <v>6</v>
      </c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X282" s="19"/>
      <c r="AY282" s="55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>
        <f t="shared" si="196"/>
        <v>11.732080803895299</v>
      </c>
    </row>
    <row r="283" spans="1:67" s="6" customFormat="1">
      <c r="A283" s="42" t="s">
        <v>72</v>
      </c>
      <c r="B283" s="33">
        <f t="shared" ref="B283:Q283" si="217">+B258-B231/2-B253/2-B254/2</f>
        <v>10.000000000000004</v>
      </c>
      <c r="C283" s="45">
        <f t="shared" si="217"/>
        <v>10</v>
      </c>
      <c r="D283" s="45">
        <f t="shared" si="217"/>
        <v>10.000000000000004</v>
      </c>
      <c r="E283" s="45">
        <f t="shared" si="217"/>
        <v>9.9999999999999982</v>
      </c>
      <c r="F283" s="45">
        <f t="shared" si="217"/>
        <v>10</v>
      </c>
      <c r="G283" s="45">
        <f t="shared" si="217"/>
        <v>10.000000000000004</v>
      </c>
      <c r="H283" s="45">
        <f t="shared" si="217"/>
        <v>10</v>
      </c>
      <c r="I283" s="45">
        <f t="shared" si="217"/>
        <v>10</v>
      </c>
      <c r="J283" s="45">
        <f t="shared" si="217"/>
        <v>10.000000000000004</v>
      </c>
      <c r="K283" s="45">
        <f t="shared" si="217"/>
        <v>10.000000000000002</v>
      </c>
      <c r="L283" s="45">
        <f t="shared" si="217"/>
        <v>10</v>
      </c>
      <c r="M283" s="45">
        <f t="shared" si="217"/>
        <v>10.000000000000002</v>
      </c>
      <c r="N283" s="45">
        <f t="shared" si="217"/>
        <v>10</v>
      </c>
      <c r="O283" s="45">
        <f t="shared" si="217"/>
        <v>10.000000000000004</v>
      </c>
      <c r="P283" s="45">
        <f t="shared" si="217"/>
        <v>9.9999999999999982</v>
      </c>
      <c r="Q283" s="45">
        <f t="shared" si="217"/>
        <v>9.9999999999999982</v>
      </c>
      <c r="R283" s="45">
        <f>+R258-R231/2-R253/2-R254/2</f>
        <v>9.9999999999999964</v>
      </c>
      <c r="S283" s="45">
        <f>+S258-S231/2-S253/2-S254/2</f>
        <v>10</v>
      </c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X283" s="19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>
        <f t="shared" si="196"/>
        <v>19.999999999999996</v>
      </c>
    </row>
    <row r="284" spans="1:67" s="6" customFormat="1">
      <c r="A284" s="42" t="s">
        <v>46</v>
      </c>
      <c r="B284" s="33">
        <f t="shared" ref="B284:Q284" si="218">B231</f>
        <v>8</v>
      </c>
      <c r="C284" s="45">
        <f t="shared" si="218"/>
        <v>8</v>
      </c>
      <c r="D284" s="45">
        <f t="shared" si="218"/>
        <v>8</v>
      </c>
      <c r="E284" s="45">
        <f t="shared" si="218"/>
        <v>8</v>
      </c>
      <c r="F284" s="45">
        <f t="shared" si="218"/>
        <v>8</v>
      </c>
      <c r="G284" s="45">
        <f t="shared" si="218"/>
        <v>8</v>
      </c>
      <c r="H284" s="45">
        <f t="shared" si="218"/>
        <v>8</v>
      </c>
      <c r="I284" s="45">
        <f t="shared" si="218"/>
        <v>8</v>
      </c>
      <c r="J284" s="45">
        <f t="shared" si="218"/>
        <v>8</v>
      </c>
      <c r="K284" s="45">
        <f t="shared" si="218"/>
        <v>8</v>
      </c>
      <c r="L284" s="45">
        <f t="shared" si="218"/>
        <v>8</v>
      </c>
      <c r="M284" s="45">
        <f t="shared" si="218"/>
        <v>8</v>
      </c>
      <c r="N284" s="45">
        <f t="shared" si="218"/>
        <v>8</v>
      </c>
      <c r="O284" s="45">
        <f t="shared" si="218"/>
        <v>8</v>
      </c>
      <c r="P284" s="45">
        <f t="shared" si="218"/>
        <v>8</v>
      </c>
      <c r="Q284" s="45">
        <f t="shared" si="218"/>
        <v>7.6473822683898423</v>
      </c>
      <c r="R284" s="45">
        <f>R231</f>
        <v>8</v>
      </c>
      <c r="S284" s="45">
        <f>S231</f>
        <v>8</v>
      </c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X284" s="19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>
        <f t="shared" si="196"/>
        <v>16</v>
      </c>
    </row>
    <row r="285" spans="1:67" s="6" customFormat="1">
      <c r="A285" s="42" t="s">
        <v>10</v>
      </c>
      <c r="B285" s="33">
        <f t="shared" ref="B285:Q285" si="219">B253</f>
        <v>0</v>
      </c>
      <c r="C285" s="45">
        <f t="shared" si="219"/>
        <v>0</v>
      </c>
      <c r="D285" s="45">
        <f t="shared" si="219"/>
        <v>0</v>
      </c>
      <c r="E285" s="45">
        <f t="shared" si="219"/>
        <v>0</v>
      </c>
      <c r="F285" s="45">
        <f t="shared" si="219"/>
        <v>0</v>
      </c>
      <c r="G285" s="45">
        <f t="shared" si="219"/>
        <v>0</v>
      </c>
      <c r="H285" s="45">
        <f t="shared" si="219"/>
        <v>0</v>
      </c>
      <c r="I285" s="45">
        <f t="shared" si="219"/>
        <v>0</v>
      </c>
      <c r="J285" s="45">
        <f t="shared" si="219"/>
        <v>0</v>
      </c>
      <c r="K285" s="45">
        <f t="shared" si="219"/>
        <v>0</v>
      </c>
      <c r="L285" s="45">
        <f t="shared" si="219"/>
        <v>0</v>
      </c>
      <c r="M285" s="45">
        <f t="shared" si="219"/>
        <v>0</v>
      </c>
      <c r="N285" s="45">
        <f t="shared" si="219"/>
        <v>0</v>
      </c>
      <c r="O285" s="45">
        <f t="shared" si="219"/>
        <v>0</v>
      </c>
      <c r="P285" s="45">
        <f t="shared" si="219"/>
        <v>0</v>
      </c>
      <c r="Q285" s="45">
        <f t="shared" si="219"/>
        <v>0.35261773161015753</v>
      </c>
      <c r="R285" s="45">
        <f>R253</f>
        <v>0</v>
      </c>
      <c r="S285" s="45">
        <f>S253</f>
        <v>0</v>
      </c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X285" s="19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 t="str">
        <f t="shared" si="196"/>
        <v/>
      </c>
    </row>
    <row r="286" spans="1:67">
      <c r="A286" s="5" t="s">
        <v>6</v>
      </c>
      <c r="B286" s="33">
        <f t="shared" ref="B286:Q286" si="220">B254</f>
        <v>0</v>
      </c>
      <c r="C286" s="20">
        <f t="shared" si="220"/>
        <v>0</v>
      </c>
      <c r="D286" s="20">
        <f t="shared" si="220"/>
        <v>0</v>
      </c>
      <c r="E286" s="20">
        <f t="shared" si="220"/>
        <v>0</v>
      </c>
      <c r="F286" s="20">
        <f t="shared" si="220"/>
        <v>0</v>
      </c>
      <c r="G286" s="20">
        <f t="shared" si="220"/>
        <v>0</v>
      </c>
      <c r="H286" s="20">
        <f t="shared" si="220"/>
        <v>0</v>
      </c>
      <c r="I286" s="20">
        <f t="shared" si="220"/>
        <v>0</v>
      </c>
      <c r="J286" s="20">
        <f t="shared" si="220"/>
        <v>0</v>
      </c>
      <c r="K286" s="20">
        <f t="shared" si="220"/>
        <v>0</v>
      </c>
      <c r="L286" s="20">
        <f t="shared" si="220"/>
        <v>0</v>
      </c>
      <c r="M286" s="20">
        <f t="shared" si="220"/>
        <v>0</v>
      </c>
      <c r="N286" s="20">
        <f t="shared" si="220"/>
        <v>0</v>
      </c>
      <c r="O286" s="20">
        <f t="shared" si="220"/>
        <v>0</v>
      </c>
      <c r="P286" s="20">
        <f t="shared" si="220"/>
        <v>0</v>
      </c>
      <c r="Q286" s="20">
        <f t="shared" si="220"/>
        <v>0</v>
      </c>
      <c r="R286" s="20">
        <f>R254</f>
        <v>0</v>
      </c>
      <c r="S286" s="20">
        <f>S254</f>
        <v>0</v>
      </c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X286" s="19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 t="str">
        <f t="shared" si="196"/>
        <v/>
      </c>
    </row>
    <row r="288" spans="1:67">
      <c r="A288" s="35" t="s">
        <v>95</v>
      </c>
    </row>
    <row r="289" spans="1:19">
      <c r="B289" s="28" t="s">
        <v>42</v>
      </c>
      <c r="C289" s="16" t="s">
        <v>42</v>
      </c>
      <c r="D289" s="16" t="s">
        <v>42</v>
      </c>
      <c r="E289" s="16" t="s">
        <v>42</v>
      </c>
      <c r="F289" s="16" t="s">
        <v>42</v>
      </c>
      <c r="G289" s="16" t="s">
        <v>42</v>
      </c>
      <c r="H289" s="16" t="s">
        <v>42</v>
      </c>
      <c r="I289" s="16" t="s">
        <v>42</v>
      </c>
      <c r="J289" s="16" t="s">
        <v>42</v>
      </c>
      <c r="K289" s="16" t="s">
        <v>42</v>
      </c>
      <c r="L289" s="16" t="s">
        <v>42</v>
      </c>
      <c r="M289" s="16" t="s">
        <v>42</v>
      </c>
      <c r="N289" s="16" t="s">
        <v>42</v>
      </c>
      <c r="O289" s="16" t="s">
        <v>42</v>
      </c>
      <c r="P289" s="16" t="s">
        <v>42</v>
      </c>
      <c r="Q289" s="16" t="s">
        <v>42</v>
      </c>
      <c r="R289" s="16" t="s">
        <v>42</v>
      </c>
      <c r="S289" s="16" t="s">
        <v>42</v>
      </c>
    </row>
    <row r="290" spans="1:19">
      <c r="A290" s="44" t="s">
        <v>29</v>
      </c>
      <c r="B290" s="26">
        <f t="shared" ref="B290:Q290" si="221">B4</f>
        <v>34.65</v>
      </c>
      <c r="C290" s="10">
        <f t="shared" si="221"/>
        <v>35.72</v>
      </c>
      <c r="D290" s="10">
        <f t="shared" si="221"/>
        <v>33.54</v>
      </c>
      <c r="E290" s="10">
        <f t="shared" si="221"/>
        <v>33.799999999999997</v>
      </c>
      <c r="F290" s="10">
        <f t="shared" si="221"/>
        <v>29.36</v>
      </c>
      <c r="G290" s="10">
        <f t="shared" si="221"/>
        <v>27.55</v>
      </c>
      <c r="H290" s="10">
        <f t="shared" si="221"/>
        <v>29.24</v>
      </c>
      <c r="I290" s="10">
        <f t="shared" si="221"/>
        <v>28.32</v>
      </c>
      <c r="J290" s="10">
        <f t="shared" si="221"/>
        <v>28.32</v>
      </c>
      <c r="K290" s="10">
        <f t="shared" si="221"/>
        <v>23.44</v>
      </c>
      <c r="L290" s="10">
        <f t="shared" si="221"/>
        <v>26.26</v>
      </c>
      <c r="M290" s="10">
        <f t="shared" si="221"/>
        <v>25.8</v>
      </c>
      <c r="N290" s="10">
        <f t="shared" si="221"/>
        <v>34.549999999999997</v>
      </c>
      <c r="O290" s="10">
        <f t="shared" si="221"/>
        <v>32</v>
      </c>
      <c r="P290" s="10">
        <f t="shared" si="221"/>
        <v>27.27</v>
      </c>
      <c r="Q290" s="10">
        <f t="shared" si="221"/>
        <v>34.19</v>
      </c>
      <c r="R290" s="10">
        <f t="shared" ref="R290:S293" si="222">R4</f>
        <v>29.24</v>
      </c>
      <c r="S290" s="10">
        <f t="shared" si="222"/>
        <v>27.77</v>
      </c>
    </row>
    <row r="291" spans="1:19">
      <c r="A291" s="44" t="s">
        <v>31</v>
      </c>
      <c r="B291" s="26">
        <f t="shared" ref="B291:Q291" si="223">B5</f>
        <v>0</v>
      </c>
      <c r="C291" s="10">
        <f t="shared" si="223"/>
        <v>0.04</v>
      </c>
      <c r="D291" s="10">
        <f t="shared" si="223"/>
        <v>0.01</v>
      </c>
      <c r="E291" s="10">
        <f t="shared" si="223"/>
        <v>0</v>
      </c>
      <c r="F291" s="10">
        <f t="shared" si="223"/>
        <v>0.04</v>
      </c>
      <c r="G291" s="10">
        <f t="shared" si="223"/>
        <v>0.02</v>
      </c>
      <c r="H291" s="10">
        <f t="shared" si="223"/>
        <v>0.05</v>
      </c>
      <c r="I291" s="10">
        <f t="shared" si="223"/>
        <v>0.09</v>
      </c>
      <c r="J291" s="10">
        <f t="shared" si="223"/>
        <v>0.09</v>
      </c>
      <c r="K291" s="10">
        <f t="shared" si="223"/>
        <v>0.06</v>
      </c>
      <c r="L291" s="10">
        <f t="shared" si="223"/>
        <v>0.11</v>
      </c>
      <c r="M291" s="10">
        <f t="shared" si="223"/>
        <v>0</v>
      </c>
      <c r="N291" s="10">
        <f t="shared" si="223"/>
        <v>0</v>
      </c>
      <c r="O291" s="10">
        <f t="shared" si="223"/>
        <v>0</v>
      </c>
      <c r="P291" s="10">
        <f t="shared" si="223"/>
        <v>0</v>
      </c>
      <c r="Q291" s="10">
        <f t="shared" si="223"/>
        <v>0.02</v>
      </c>
      <c r="R291" s="10">
        <f t="shared" si="222"/>
        <v>0</v>
      </c>
      <c r="S291" s="10">
        <f t="shared" si="222"/>
        <v>0</v>
      </c>
    </row>
    <row r="292" spans="1:19">
      <c r="A292" s="44" t="s">
        <v>1</v>
      </c>
      <c r="B292" s="26">
        <f t="shared" ref="B292:Q292" si="224">B6</f>
        <v>46.03</v>
      </c>
      <c r="C292" s="10">
        <f t="shared" si="224"/>
        <v>34.159999999999997</v>
      </c>
      <c r="D292" s="10">
        <f t="shared" si="224"/>
        <v>34.15</v>
      </c>
      <c r="E292" s="10">
        <f t="shared" si="224"/>
        <v>14.4</v>
      </c>
      <c r="F292" s="10">
        <f t="shared" si="224"/>
        <v>22.26</v>
      </c>
      <c r="G292" s="10">
        <f t="shared" si="224"/>
        <v>22.84</v>
      </c>
      <c r="H292" s="10">
        <f t="shared" si="224"/>
        <v>23.39</v>
      </c>
      <c r="I292" s="10">
        <f t="shared" si="224"/>
        <v>19.03</v>
      </c>
      <c r="J292" s="10">
        <f t="shared" si="224"/>
        <v>19.03</v>
      </c>
      <c r="K292" s="10">
        <f t="shared" si="224"/>
        <v>18.77</v>
      </c>
      <c r="L292" s="10">
        <f t="shared" si="224"/>
        <v>21.97</v>
      </c>
      <c r="M292" s="10">
        <f t="shared" si="224"/>
        <v>21.9</v>
      </c>
      <c r="N292" s="10">
        <f t="shared" si="224"/>
        <v>45.41</v>
      </c>
      <c r="O292" s="10">
        <f t="shared" si="224"/>
        <v>12.4</v>
      </c>
      <c r="P292" s="10">
        <f t="shared" si="224"/>
        <v>15.21</v>
      </c>
      <c r="Q292" s="10">
        <f t="shared" si="224"/>
        <v>41.77</v>
      </c>
      <c r="R292" s="10">
        <f t="shared" si="222"/>
        <v>13.36</v>
      </c>
      <c r="S292" s="10">
        <f t="shared" si="222"/>
        <v>11.78</v>
      </c>
    </row>
    <row r="293" spans="1:19">
      <c r="A293" s="44" t="s">
        <v>100</v>
      </c>
      <c r="B293" s="26">
        <f t="shared" ref="B293:Q293" si="225">B7</f>
        <v>0</v>
      </c>
      <c r="C293" s="43">
        <f t="shared" si="225"/>
        <v>0</v>
      </c>
      <c r="D293" s="43">
        <f t="shared" si="225"/>
        <v>0</v>
      </c>
      <c r="E293" s="43">
        <f t="shared" si="225"/>
        <v>0</v>
      </c>
      <c r="F293" s="43">
        <f t="shared" si="225"/>
        <v>0</v>
      </c>
      <c r="G293" s="43">
        <f t="shared" si="225"/>
        <v>0</v>
      </c>
      <c r="H293" s="43">
        <f t="shared" si="225"/>
        <v>0</v>
      </c>
      <c r="I293" s="43">
        <f t="shared" si="225"/>
        <v>0</v>
      </c>
      <c r="J293" s="43">
        <f t="shared" si="225"/>
        <v>0</v>
      </c>
      <c r="K293" s="43">
        <f t="shared" si="225"/>
        <v>0</v>
      </c>
      <c r="L293" s="43">
        <f t="shared" si="225"/>
        <v>0</v>
      </c>
      <c r="M293" s="43">
        <f t="shared" si="225"/>
        <v>0</v>
      </c>
      <c r="N293" s="43">
        <f t="shared" si="225"/>
        <v>0</v>
      </c>
      <c r="O293" s="43">
        <f t="shared" si="225"/>
        <v>0</v>
      </c>
      <c r="P293" s="43">
        <f t="shared" si="225"/>
        <v>0</v>
      </c>
      <c r="Q293" s="43">
        <f t="shared" si="225"/>
        <v>4.0599999999999996</v>
      </c>
      <c r="R293" s="43">
        <f t="shared" si="222"/>
        <v>0</v>
      </c>
      <c r="S293" s="43">
        <f t="shared" si="222"/>
        <v>0</v>
      </c>
    </row>
    <row r="294" spans="1:19">
      <c r="A294" s="44" t="s">
        <v>14</v>
      </c>
      <c r="B294" s="21">
        <f>IF(B9&gt;0,B8,IF(B162+B163&gt;0,ROUND((B162/(B162+B163))*B8,2),0))</f>
        <v>0</v>
      </c>
      <c r="C294" s="21">
        <f t="shared" ref="C294:S294" si="226">IF(C9&gt;0,C8,IF(C162+C163&gt;0,ROUND((C162/(C162+C163))*C8,2),0))</f>
        <v>0.73</v>
      </c>
      <c r="D294" s="21">
        <f t="shared" si="226"/>
        <v>6.87</v>
      </c>
      <c r="E294" s="21">
        <f t="shared" si="226"/>
        <v>2.95</v>
      </c>
      <c r="F294" s="21">
        <f t="shared" si="226"/>
        <v>0.18</v>
      </c>
      <c r="G294" s="21">
        <f t="shared" si="226"/>
        <v>1.71</v>
      </c>
      <c r="H294" s="21">
        <f t="shared" si="226"/>
        <v>9.52</v>
      </c>
      <c r="I294" s="21">
        <f t="shared" si="226"/>
        <v>14.85</v>
      </c>
      <c r="J294" s="21">
        <f t="shared" si="226"/>
        <v>15.92</v>
      </c>
      <c r="K294" s="21">
        <f t="shared" si="226"/>
        <v>45.91</v>
      </c>
      <c r="L294" s="21">
        <f t="shared" si="226"/>
        <v>25.63</v>
      </c>
      <c r="M294" s="21">
        <f t="shared" si="226"/>
        <v>1.39</v>
      </c>
      <c r="N294" s="21">
        <f t="shared" si="226"/>
        <v>0.44</v>
      </c>
      <c r="O294" s="21">
        <f t="shared" si="226"/>
        <v>12.9</v>
      </c>
      <c r="P294" s="21">
        <f t="shared" si="226"/>
        <v>2.78</v>
      </c>
      <c r="Q294" s="21">
        <f t="shared" si="226"/>
        <v>0.06</v>
      </c>
      <c r="R294" s="21">
        <f t="shared" si="226"/>
        <v>0.38</v>
      </c>
      <c r="S294" s="21">
        <f t="shared" si="226"/>
        <v>27.68</v>
      </c>
    </row>
    <row r="295" spans="1:19">
      <c r="A295" s="44" t="s">
        <v>12</v>
      </c>
      <c r="B295" s="34">
        <f t="shared" ref="B295:S295" si="227">IF(B9&gt;0,B9,ROUND((B8-B294)/(2*B34/B35),2))</f>
        <v>0.55000000000000004</v>
      </c>
      <c r="C295" s="21">
        <f t="shared" si="227"/>
        <v>0</v>
      </c>
      <c r="D295" s="21">
        <f t="shared" si="227"/>
        <v>0</v>
      </c>
      <c r="E295" s="21">
        <f t="shared" si="227"/>
        <v>1.01</v>
      </c>
      <c r="F295" s="21">
        <f t="shared" si="227"/>
        <v>0.72</v>
      </c>
      <c r="G295" s="21">
        <f t="shared" si="227"/>
        <v>1.53</v>
      </c>
      <c r="H295" s="21">
        <f t="shared" si="227"/>
        <v>0</v>
      </c>
      <c r="I295" s="21">
        <f t="shared" si="227"/>
        <v>1.19</v>
      </c>
      <c r="J295" s="21">
        <f t="shared" si="227"/>
        <v>0</v>
      </c>
      <c r="K295" s="21">
        <f t="shared" si="227"/>
        <v>0</v>
      </c>
      <c r="L295" s="21">
        <f t="shared" si="227"/>
        <v>0</v>
      </c>
      <c r="M295" s="21">
        <f t="shared" si="227"/>
        <v>0</v>
      </c>
      <c r="N295" s="21">
        <f t="shared" si="227"/>
        <v>0</v>
      </c>
      <c r="O295" s="21">
        <f t="shared" si="227"/>
        <v>0</v>
      </c>
      <c r="P295" s="21">
        <f t="shared" si="227"/>
        <v>4.3499999999999996</v>
      </c>
      <c r="Q295" s="21">
        <f t="shared" si="227"/>
        <v>0</v>
      </c>
      <c r="R295" s="21">
        <f t="shared" si="227"/>
        <v>0</v>
      </c>
      <c r="S295" s="21">
        <f t="shared" si="227"/>
        <v>6.15</v>
      </c>
    </row>
    <row r="296" spans="1:19">
      <c r="A296" s="46" t="s">
        <v>8</v>
      </c>
      <c r="B296" s="26">
        <f t="shared" ref="B296:Q296" si="228">B10</f>
        <v>0</v>
      </c>
      <c r="C296" s="10">
        <f t="shared" si="228"/>
        <v>0</v>
      </c>
      <c r="D296" s="10">
        <f t="shared" si="228"/>
        <v>0</v>
      </c>
      <c r="E296" s="10">
        <f t="shared" si="228"/>
        <v>0.75</v>
      </c>
      <c r="F296" s="10">
        <f t="shared" si="228"/>
        <v>0.03</v>
      </c>
      <c r="G296" s="10">
        <f t="shared" si="228"/>
        <v>0</v>
      </c>
      <c r="H296" s="10">
        <f t="shared" si="228"/>
        <v>0</v>
      </c>
      <c r="I296" s="10">
        <f t="shared" si="228"/>
        <v>0</v>
      </c>
      <c r="J296" s="10">
        <f t="shared" si="228"/>
        <v>0</v>
      </c>
      <c r="K296" s="10">
        <f t="shared" si="228"/>
        <v>0</v>
      </c>
      <c r="L296" s="10">
        <f t="shared" si="228"/>
        <v>7.0000000000000007E-2</v>
      </c>
      <c r="M296" s="10">
        <f t="shared" si="228"/>
        <v>0</v>
      </c>
      <c r="N296" s="10">
        <f t="shared" si="228"/>
        <v>0</v>
      </c>
      <c r="O296" s="10">
        <f t="shared" si="228"/>
        <v>0</v>
      </c>
      <c r="P296" s="10">
        <f t="shared" si="228"/>
        <v>0.01</v>
      </c>
      <c r="Q296" s="10">
        <f t="shared" si="228"/>
        <v>0</v>
      </c>
      <c r="R296" s="10">
        <f t="shared" ref="R296:S308" si="229">R10</f>
        <v>0</v>
      </c>
      <c r="S296" s="10">
        <f t="shared" si="229"/>
        <v>0</v>
      </c>
    </row>
    <row r="297" spans="1:19">
      <c r="A297" s="44" t="s">
        <v>20</v>
      </c>
      <c r="B297" s="26">
        <f t="shared" ref="B297:Q297" si="230">B11</f>
        <v>0</v>
      </c>
      <c r="C297" s="10">
        <f t="shared" si="230"/>
        <v>0.05</v>
      </c>
      <c r="D297" s="10">
        <f t="shared" si="230"/>
        <v>0</v>
      </c>
      <c r="E297" s="10">
        <f t="shared" si="230"/>
        <v>0.03</v>
      </c>
      <c r="F297" s="10">
        <f t="shared" si="230"/>
        <v>1.46</v>
      </c>
      <c r="G297" s="10">
        <f t="shared" si="230"/>
        <v>0</v>
      </c>
      <c r="H297" s="10">
        <f t="shared" si="230"/>
        <v>0.04</v>
      </c>
      <c r="I297" s="10">
        <f t="shared" si="230"/>
        <v>0.09</v>
      </c>
      <c r="J297" s="10">
        <f t="shared" si="230"/>
        <v>0.09</v>
      </c>
      <c r="K297" s="10">
        <f t="shared" si="230"/>
        <v>0.3</v>
      </c>
      <c r="L297" s="10">
        <f t="shared" si="230"/>
        <v>0.27</v>
      </c>
      <c r="M297" s="10">
        <f t="shared" si="230"/>
        <v>25.86</v>
      </c>
      <c r="N297" s="10">
        <f t="shared" si="230"/>
        <v>0.03</v>
      </c>
      <c r="O297" s="10">
        <f t="shared" si="230"/>
        <v>0.15</v>
      </c>
      <c r="P297" s="10">
        <f t="shared" si="230"/>
        <v>0.06</v>
      </c>
      <c r="Q297" s="10">
        <f t="shared" si="230"/>
        <v>7.0000000000000007E-2</v>
      </c>
      <c r="R297" s="10">
        <f t="shared" si="229"/>
        <v>0.11</v>
      </c>
      <c r="S297" s="10">
        <f t="shared" si="229"/>
        <v>0</v>
      </c>
    </row>
    <row r="298" spans="1:19">
      <c r="A298" s="44" t="s">
        <v>18</v>
      </c>
      <c r="B298" s="26">
        <f t="shared" ref="B298:Q298" si="231">B12</f>
        <v>1.58</v>
      </c>
      <c r="C298" s="10">
        <f t="shared" si="231"/>
        <v>15.3</v>
      </c>
      <c r="D298" s="10">
        <f t="shared" si="231"/>
        <v>10.9</v>
      </c>
      <c r="E298" s="10">
        <f t="shared" si="231"/>
        <v>35.299999999999997</v>
      </c>
      <c r="F298" s="10">
        <f t="shared" si="231"/>
        <v>33.21</v>
      </c>
      <c r="G298" s="10">
        <f t="shared" si="231"/>
        <v>30.6</v>
      </c>
      <c r="H298" s="10">
        <f t="shared" si="231"/>
        <v>26.8</v>
      </c>
      <c r="I298" s="10">
        <f t="shared" si="231"/>
        <v>23.72</v>
      </c>
      <c r="J298" s="10">
        <f t="shared" si="231"/>
        <v>23.72</v>
      </c>
      <c r="K298" s="10">
        <f t="shared" si="231"/>
        <v>0.12</v>
      </c>
      <c r="L298" s="10">
        <f t="shared" si="231"/>
        <v>14.38</v>
      </c>
      <c r="M298" s="10">
        <f t="shared" si="231"/>
        <v>12.03</v>
      </c>
      <c r="N298" s="10">
        <f t="shared" si="231"/>
        <v>0.09</v>
      </c>
      <c r="O298" s="10">
        <f t="shared" si="231"/>
        <v>4.5999999999999996</v>
      </c>
      <c r="P298" s="10">
        <f t="shared" si="231"/>
        <v>10.130000000000001</v>
      </c>
      <c r="Q298" s="10">
        <f t="shared" si="231"/>
        <v>0.04</v>
      </c>
      <c r="R298" s="10">
        <f t="shared" si="229"/>
        <v>37.229999999999997</v>
      </c>
      <c r="S298" s="10">
        <f t="shared" si="229"/>
        <v>15.52</v>
      </c>
    </row>
    <row r="299" spans="1:19">
      <c r="A299" s="44" t="s">
        <v>98</v>
      </c>
      <c r="B299" s="26">
        <f t="shared" ref="B299:Q299" si="232">B13</f>
        <v>0</v>
      </c>
      <c r="C299" s="43">
        <f t="shared" si="232"/>
        <v>0</v>
      </c>
      <c r="D299" s="43">
        <f t="shared" si="232"/>
        <v>0</v>
      </c>
      <c r="E299" s="43">
        <f t="shared" si="232"/>
        <v>0</v>
      </c>
      <c r="F299" s="43">
        <f t="shared" si="232"/>
        <v>0</v>
      </c>
      <c r="G299" s="43">
        <f t="shared" si="232"/>
        <v>0</v>
      </c>
      <c r="H299" s="43">
        <f t="shared" si="232"/>
        <v>0</v>
      </c>
      <c r="I299" s="43">
        <f t="shared" si="232"/>
        <v>0</v>
      </c>
      <c r="J299" s="43">
        <f t="shared" si="232"/>
        <v>0</v>
      </c>
      <c r="K299" s="43">
        <f t="shared" si="232"/>
        <v>0</v>
      </c>
      <c r="L299" s="43">
        <f t="shared" si="232"/>
        <v>0</v>
      </c>
      <c r="M299" s="43">
        <f t="shared" si="232"/>
        <v>0</v>
      </c>
      <c r="N299" s="43">
        <f t="shared" si="232"/>
        <v>0</v>
      </c>
      <c r="O299" s="43">
        <f t="shared" si="232"/>
        <v>0</v>
      </c>
      <c r="P299" s="43">
        <f t="shared" si="232"/>
        <v>0.38</v>
      </c>
      <c r="Q299" s="43">
        <f t="shared" si="232"/>
        <v>0</v>
      </c>
      <c r="R299" s="43">
        <f t="shared" si="229"/>
        <v>0</v>
      </c>
      <c r="S299" s="43">
        <f t="shared" si="229"/>
        <v>0</v>
      </c>
    </row>
    <row r="300" spans="1:19">
      <c r="A300" s="46" t="s">
        <v>24</v>
      </c>
      <c r="B300" s="26">
        <f t="shared" ref="B300:Q300" si="233">B14</f>
        <v>0</v>
      </c>
      <c r="C300" s="10">
        <f t="shared" si="233"/>
        <v>0</v>
      </c>
      <c r="D300" s="10">
        <f t="shared" si="233"/>
        <v>0</v>
      </c>
      <c r="E300" s="10">
        <f t="shared" si="233"/>
        <v>0.27</v>
      </c>
      <c r="F300" s="10">
        <f t="shared" si="233"/>
        <v>0</v>
      </c>
      <c r="G300" s="10">
        <f t="shared" si="233"/>
        <v>0</v>
      </c>
      <c r="H300" s="10">
        <f t="shared" si="233"/>
        <v>0</v>
      </c>
      <c r="I300" s="10">
        <f t="shared" si="233"/>
        <v>0</v>
      </c>
      <c r="J300" s="10">
        <f t="shared" si="233"/>
        <v>0</v>
      </c>
      <c r="K300" s="10">
        <f t="shared" si="233"/>
        <v>0</v>
      </c>
      <c r="L300" s="10">
        <f t="shared" si="233"/>
        <v>0</v>
      </c>
      <c r="M300" s="10">
        <f t="shared" si="233"/>
        <v>0</v>
      </c>
      <c r="N300" s="10">
        <f t="shared" si="233"/>
        <v>0</v>
      </c>
      <c r="O300" s="10">
        <f t="shared" si="233"/>
        <v>0</v>
      </c>
      <c r="P300" s="10">
        <f t="shared" si="233"/>
        <v>29.49</v>
      </c>
      <c r="Q300" s="10">
        <f t="shared" si="233"/>
        <v>0</v>
      </c>
      <c r="R300" s="10">
        <f t="shared" si="229"/>
        <v>0</v>
      </c>
      <c r="S300" s="10">
        <f t="shared" si="229"/>
        <v>0</v>
      </c>
    </row>
    <row r="301" spans="1:19">
      <c r="A301" s="46" t="s">
        <v>33</v>
      </c>
      <c r="B301" s="26">
        <f t="shared" ref="B301:Q301" si="234">B15</f>
        <v>0</v>
      </c>
      <c r="C301" s="10">
        <f t="shared" si="234"/>
        <v>0</v>
      </c>
      <c r="D301" s="10">
        <f t="shared" si="234"/>
        <v>0</v>
      </c>
      <c r="E301" s="10">
        <f t="shared" si="234"/>
        <v>0</v>
      </c>
      <c r="F301" s="10">
        <f t="shared" si="234"/>
        <v>0</v>
      </c>
      <c r="G301" s="10">
        <f t="shared" si="234"/>
        <v>0</v>
      </c>
      <c r="H301" s="10">
        <f t="shared" si="234"/>
        <v>0</v>
      </c>
      <c r="I301" s="10">
        <f t="shared" si="234"/>
        <v>0</v>
      </c>
      <c r="J301" s="10">
        <f t="shared" si="234"/>
        <v>0</v>
      </c>
      <c r="K301" s="10">
        <f t="shared" si="234"/>
        <v>0</v>
      </c>
      <c r="L301" s="10">
        <f t="shared" si="234"/>
        <v>0</v>
      </c>
      <c r="M301" s="10">
        <f t="shared" si="234"/>
        <v>0</v>
      </c>
      <c r="N301" s="10">
        <f t="shared" si="234"/>
        <v>0</v>
      </c>
      <c r="O301" s="10">
        <f t="shared" si="234"/>
        <v>30.5</v>
      </c>
      <c r="P301" s="10">
        <f t="shared" si="234"/>
        <v>0</v>
      </c>
      <c r="Q301" s="10">
        <f t="shared" si="234"/>
        <v>0</v>
      </c>
      <c r="R301" s="10">
        <f t="shared" si="229"/>
        <v>0</v>
      </c>
      <c r="S301" s="10">
        <f t="shared" si="229"/>
        <v>0</v>
      </c>
    </row>
    <row r="302" spans="1:19">
      <c r="A302" s="44" t="s">
        <v>5</v>
      </c>
      <c r="B302" s="26">
        <f t="shared" ref="B302:Q302" si="235">B16</f>
        <v>1.82</v>
      </c>
      <c r="C302" s="10">
        <f t="shared" si="235"/>
        <v>0.6</v>
      </c>
      <c r="D302" s="10">
        <f t="shared" si="235"/>
        <v>0.08</v>
      </c>
      <c r="E302" s="10">
        <f t="shared" si="235"/>
        <v>0.01</v>
      </c>
      <c r="F302" s="10">
        <f t="shared" si="235"/>
        <v>0.03</v>
      </c>
      <c r="G302" s="10">
        <f t="shared" si="235"/>
        <v>0.03</v>
      </c>
      <c r="H302" s="10">
        <f t="shared" si="235"/>
        <v>0</v>
      </c>
      <c r="I302" s="10">
        <f t="shared" si="235"/>
        <v>0.62</v>
      </c>
      <c r="J302" s="10">
        <f t="shared" si="235"/>
        <v>0.62</v>
      </c>
      <c r="K302" s="10">
        <f t="shared" si="235"/>
        <v>0.03</v>
      </c>
      <c r="L302" s="10">
        <f t="shared" si="235"/>
        <v>0</v>
      </c>
      <c r="M302" s="10">
        <f t="shared" si="235"/>
        <v>0</v>
      </c>
      <c r="N302" s="10">
        <f t="shared" si="235"/>
        <v>0.04</v>
      </c>
      <c r="O302" s="10">
        <f t="shared" si="235"/>
        <v>1</v>
      </c>
      <c r="P302" s="10">
        <f t="shared" si="235"/>
        <v>0.38</v>
      </c>
      <c r="Q302" s="10">
        <f t="shared" si="235"/>
        <v>0.08</v>
      </c>
      <c r="R302" s="10">
        <f t="shared" si="229"/>
        <v>0</v>
      </c>
      <c r="S302" s="10">
        <f t="shared" si="229"/>
        <v>0</v>
      </c>
    </row>
    <row r="303" spans="1:19">
      <c r="A303" s="46" t="s">
        <v>3</v>
      </c>
      <c r="B303" s="26">
        <f t="shared" ref="B303:Q303" si="236">B17</f>
        <v>0</v>
      </c>
      <c r="C303" s="10">
        <f t="shared" si="236"/>
        <v>0</v>
      </c>
      <c r="D303" s="10">
        <f t="shared" si="236"/>
        <v>0</v>
      </c>
      <c r="E303" s="10">
        <f t="shared" si="236"/>
        <v>0</v>
      </c>
      <c r="F303" s="10">
        <f t="shared" si="236"/>
        <v>0</v>
      </c>
      <c r="G303" s="10">
        <f t="shared" si="236"/>
        <v>0</v>
      </c>
      <c r="H303" s="10">
        <f t="shared" si="236"/>
        <v>0</v>
      </c>
      <c r="I303" s="10">
        <f t="shared" si="236"/>
        <v>0</v>
      </c>
      <c r="J303" s="10">
        <f t="shared" si="236"/>
        <v>0</v>
      </c>
      <c r="K303" s="10">
        <f t="shared" si="236"/>
        <v>0.01</v>
      </c>
      <c r="L303" s="10">
        <f t="shared" si="236"/>
        <v>0</v>
      </c>
      <c r="M303" s="10">
        <f t="shared" si="236"/>
        <v>0</v>
      </c>
      <c r="N303" s="10">
        <f t="shared" si="236"/>
        <v>0</v>
      </c>
      <c r="O303" s="10">
        <f t="shared" si="236"/>
        <v>0</v>
      </c>
      <c r="P303" s="10">
        <f t="shared" si="236"/>
        <v>0</v>
      </c>
      <c r="Q303" s="10">
        <f t="shared" si="236"/>
        <v>0</v>
      </c>
      <c r="R303" s="10">
        <f t="shared" si="229"/>
        <v>0</v>
      </c>
      <c r="S303" s="10">
        <f t="shared" si="229"/>
        <v>0</v>
      </c>
    </row>
    <row r="304" spans="1:19">
      <c r="A304" s="44" t="s">
        <v>99</v>
      </c>
      <c r="B304" s="26">
        <f t="shared" ref="B304:Q304" si="237">B18</f>
        <v>0</v>
      </c>
      <c r="C304" s="10">
        <f t="shared" si="237"/>
        <v>0</v>
      </c>
      <c r="D304" s="10">
        <f t="shared" si="237"/>
        <v>0</v>
      </c>
      <c r="E304" s="10">
        <f t="shared" si="237"/>
        <v>0</v>
      </c>
      <c r="F304" s="10">
        <f t="shared" si="237"/>
        <v>0</v>
      </c>
      <c r="G304" s="10">
        <f t="shared" si="237"/>
        <v>0</v>
      </c>
      <c r="H304" s="10">
        <f t="shared" si="237"/>
        <v>0</v>
      </c>
      <c r="I304" s="10">
        <f t="shared" si="237"/>
        <v>0</v>
      </c>
      <c r="J304" s="10">
        <f t="shared" si="237"/>
        <v>0</v>
      </c>
      <c r="K304" s="10">
        <f t="shared" si="237"/>
        <v>0</v>
      </c>
      <c r="L304" s="10">
        <f t="shared" si="237"/>
        <v>0</v>
      </c>
      <c r="M304" s="10">
        <f t="shared" si="237"/>
        <v>0</v>
      </c>
      <c r="N304" s="10">
        <f t="shared" si="237"/>
        <v>2.5499999999999998</v>
      </c>
      <c r="O304" s="10">
        <f t="shared" si="237"/>
        <v>0</v>
      </c>
      <c r="P304" s="10">
        <f t="shared" si="237"/>
        <v>0</v>
      </c>
      <c r="Q304" s="10">
        <f t="shared" si="237"/>
        <v>4.6500000000000004</v>
      </c>
      <c r="R304" s="10">
        <f t="shared" si="229"/>
        <v>0</v>
      </c>
      <c r="S304" s="10">
        <f t="shared" si="229"/>
        <v>0</v>
      </c>
    </row>
    <row r="305" spans="1:19">
      <c r="A305" s="46" t="s">
        <v>22</v>
      </c>
      <c r="B305" s="26">
        <f t="shared" ref="B305:Q305" si="238">B19</f>
        <v>1.08</v>
      </c>
      <c r="C305" s="10">
        <f t="shared" si="238"/>
        <v>0.06</v>
      </c>
      <c r="D305" s="10">
        <f t="shared" si="238"/>
        <v>0</v>
      </c>
      <c r="E305" s="10">
        <f t="shared" si="238"/>
        <v>0.01</v>
      </c>
      <c r="F305" s="10">
        <f t="shared" si="238"/>
        <v>0</v>
      </c>
      <c r="G305" s="10">
        <f t="shared" si="238"/>
        <v>0.04</v>
      </c>
      <c r="H305" s="10">
        <f t="shared" si="238"/>
        <v>0</v>
      </c>
      <c r="I305" s="10">
        <f t="shared" si="238"/>
        <v>0.01</v>
      </c>
      <c r="J305" s="10">
        <f t="shared" si="238"/>
        <v>0.01</v>
      </c>
      <c r="K305" s="10">
        <f t="shared" si="238"/>
        <v>0.01</v>
      </c>
      <c r="L305" s="10">
        <f t="shared" si="238"/>
        <v>0</v>
      </c>
      <c r="M305" s="10">
        <f t="shared" si="238"/>
        <v>0</v>
      </c>
      <c r="N305" s="10">
        <f t="shared" si="238"/>
        <v>0.14000000000000001</v>
      </c>
      <c r="O305" s="10">
        <f t="shared" si="238"/>
        <v>0</v>
      </c>
      <c r="P305" s="10">
        <f t="shared" si="238"/>
        <v>0</v>
      </c>
      <c r="Q305" s="10">
        <f t="shared" si="238"/>
        <v>0.01</v>
      </c>
      <c r="R305" s="10">
        <f t="shared" si="229"/>
        <v>3.94</v>
      </c>
      <c r="S305" s="10">
        <f t="shared" si="229"/>
        <v>0</v>
      </c>
    </row>
    <row r="306" spans="1:19">
      <c r="A306" s="46" t="s">
        <v>16</v>
      </c>
      <c r="B306" s="26">
        <f t="shared" ref="B306:Q306" si="239">B20</f>
        <v>0</v>
      </c>
      <c r="C306" s="10">
        <f t="shared" si="239"/>
        <v>7.0000000000000007E-2</v>
      </c>
      <c r="D306" s="10">
        <f t="shared" si="239"/>
        <v>0.03</v>
      </c>
      <c r="E306" s="10">
        <f t="shared" si="239"/>
        <v>0</v>
      </c>
      <c r="F306" s="10">
        <f t="shared" si="239"/>
        <v>0.02</v>
      </c>
      <c r="G306" s="10">
        <f t="shared" si="239"/>
        <v>7.0000000000000007E-2</v>
      </c>
      <c r="H306" s="10">
        <f t="shared" si="239"/>
        <v>0</v>
      </c>
      <c r="I306" s="10">
        <f t="shared" si="239"/>
        <v>0</v>
      </c>
      <c r="J306" s="10">
        <f t="shared" si="239"/>
        <v>0</v>
      </c>
      <c r="K306" s="10">
        <f t="shared" si="239"/>
        <v>0.33</v>
      </c>
      <c r="L306" s="10">
        <f t="shared" si="239"/>
        <v>0.03</v>
      </c>
      <c r="M306" s="10">
        <f t="shared" si="239"/>
        <v>0</v>
      </c>
      <c r="N306" s="10">
        <f t="shared" si="239"/>
        <v>0.06</v>
      </c>
      <c r="O306" s="10">
        <f t="shared" si="239"/>
        <v>0</v>
      </c>
      <c r="P306" s="10">
        <f t="shared" si="239"/>
        <v>0</v>
      </c>
      <c r="Q306" s="10">
        <f t="shared" si="239"/>
        <v>0</v>
      </c>
      <c r="R306" s="10">
        <f t="shared" si="229"/>
        <v>0</v>
      </c>
      <c r="S306" s="10">
        <f t="shared" si="229"/>
        <v>0</v>
      </c>
    </row>
    <row r="307" spans="1:19">
      <c r="A307" s="46" t="s">
        <v>27</v>
      </c>
      <c r="B307" s="26">
        <f t="shared" ref="B307:Q307" si="240">B21</f>
        <v>0</v>
      </c>
      <c r="C307" s="10">
        <f t="shared" si="240"/>
        <v>0</v>
      </c>
      <c r="D307" s="10">
        <f t="shared" si="240"/>
        <v>0</v>
      </c>
      <c r="E307" s="10">
        <f t="shared" si="240"/>
        <v>0</v>
      </c>
      <c r="F307" s="10">
        <f t="shared" si="240"/>
        <v>0</v>
      </c>
      <c r="G307" s="10">
        <f t="shared" si="240"/>
        <v>0</v>
      </c>
      <c r="H307" s="10">
        <f t="shared" si="240"/>
        <v>0</v>
      </c>
      <c r="I307" s="10">
        <f t="shared" si="240"/>
        <v>0</v>
      </c>
      <c r="J307" s="10">
        <f t="shared" si="240"/>
        <v>0</v>
      </c>
      <c r="K307" s="10">
        <f t="shared" si="240"/>
        <v>0</v>
      </c>
      <c r="L307" s="10">
        <f t="shared" si="240"/>
        <v>0</v>
      </c>
      <c r="M307" s="10">
        <f t="shared" si="240"/>
        <v>0</v>
      </c>
      <c r="N307" s="10">
        <f t="shared" si="240"/>
        <v>0</v>
      </c>
      <c r="O307" s="10">
        <f t="shared" si="240"/>
        <v>0</v>
      </c>
      <c r="P307" s="10">
        <f t="shared" si="240"/>
        <v>0</v>
      </c>
      <c r="Q307" s="10">
        <f t="shared" si="240"/>
        <v>4.0000000000000001E-3</v>
      </c>
      <c r="R307" s="10">
        <f t="shared" si="229"/>
        <v>0</v>
      </c>
      <c r="S307" s="10">
        <f t="shared" si="229"/>
        <v>0</v>
      </c>
    </row>
    <row r="308" spans="1:19">
      <c r="A308" s="46" t="s">
        <v>9</v>
      </c>
      <c r="B308" s="26">
        <f t="shared" ref="B308:Q308" si="241">B22</f>
        <v>0</v>
      </c>
      <c r="C308" s="10">
        <f t="shared" si="241"/>
        <v>0</v>
      </c>
      <c r="D308" s="10">
        <f t="shared" si="241"/>
        <v>0</v>
      </c>
      <c r="E308" s="10">
        <f t="shared" si="241"/>
        <v>0</v>
      </c>
      <c r="F308" s="10">
        <f t="shared" si="241"/>
        <v>0</v>
      </c>
      <c r="G308" s="10">
        <f t="shared" si="241"/>
        <v>0</v>
      </c>
      <c r="H308" s="10">
        <f t="shared" si="241"/>
        <v>0</v>
      </c>
      <c r="I308" s="10">
        <f t="shared" si="241"/>
        <v>0</v>
      </c>
      <c r="J308" s="10">
        <f t="shared" si="241"/>
        <v>0</v>
      </c>
      <c r="K308" s="10">
        <f t="shared" si="241"/>
        <v>0</v>
      </c>
      <c r="L308" s="10">
        <f t="shared" si="241"/>
        <v>0</v>
      </c>
      <c r="M308" s="10">
        <f t="shared" si="241"/>
        <v>0</v>
      </c>
      <c r="N308" s="10">
        <f t="shared" si="241"/>
        <v>0</v>
      </c>
      <c r="O308" s="10">
        <f t="shared" si="241"/>
        <v>0</v>
      </c>
      <c r="P308" s="10">
        <f t="shared" si="241"/>
        <v>0</v>
      </c>
      <c r="Q308" s="10">
        <f t="shared" si="241"/>
        <v>5.0000000000000001E-3</v>
      </c>
      <c r="R308" s="10">
        <f t="shared" si="229"/>
        <v>0</v>
      </c>
      <c r="S308" s="10">
        <f t="shared" si="229"/>
        <v>0</v>
      </c>
    </row>
    <row r="309" spans="1:19">
      <c r="A309" s="46" t="s">
        <v>10</v>
      </c>
      <c r="B309" s="26">
        <f t="shared" ref="B309:Q309" si="242">B24</f>
        <v>0</v>
      </c>
      <c r="C309" s="10">
        <f t="shared" si="242"/>
        <v>0</v>
      </c>
      <c r="D309" s="10">
        <f t="shared" si="242"/>
        <v>0</v>
      </c>
      <c r="E309" s="10">
        <f t="shared" si="242"/>
        <v>0</v>
      </c>
      <c r="F309" s="10">
        <f t="shared" si="242"/>
        <v>0</v>
      </c>
      <c r="G309" s="10">
        <f t="shared" si="242"/>
        <v>0</v>
      </c>
      <c r="H309" s="10">
        <f t="shared" si="242"/>
        <v>0</v>
      </c>
      <c r="I309" s="10">
        <f t="shared" si="242"/>
        <v>0</v>
      </c>
      <c r="J309" s="10">
        <f t="shared" si="242"/>
        <v>0</v>
      </c>
      <c r="K309" s="10">
        <f t="shared" si="242"/>
        <v>0</v>
      </c>
      <c r="L309" s="10">
        <f t="shared" si="242"/>
        <v>0</v>
      </c>
      <c r="M309" s="10">
        <f t="shared" si="242"/>
        <v>0</v>
      </c>
      <c r="N309" s="10">
        <f t="shared" si="242"/>
        <v>0</v>
      </c>
      <c r="O309" s="10">
        <f t="shared" si="242"/>
        <v>0</v>
      </c>
      <c r="P309" s="10">
        <f t="shared" si="242"/>
        <v>0</v>
      </c>
      <c r="Q309" s="10">
        <f t="shared" si="242"/>
        <v>1.22</v>
      </c>
      <c r="R309" s="10">
        <f>R24</f>
        <v>0</v>
      </c>
      <c r="S309" s="10">
        <f>S24</f>
        <v>0</v>
      </c>
    </row>
    <row r="310" spans="1:19">
      <c r="A310" s="46" t="s">
        <v>6</v>
      </c>
      <c r="B310" s="26">
        <f t="shared" ref="B310:Q310" si="243">B25</f>
        <v>0</v>
      </c>
      <c r="C310" s="10">
        <f t="shared" si="243"/>
        <v>0</v>
      </c>
      <c r="D310" s="10">
        <f t="shared" si="243"/>
        <v>0</v>
      </c>
      <c r="E310" s="10">
        <f t="shared" si="243"/>
        <v>0</v>
      </c>
      <c r="F310" s="10">
        <f t="shared" si="243"/>
        <v>0</v>
      </c>
      <c r="G310" s="10">
        <f t="shared" si="243"/>
        <v>0</v>
      </c>
      <c r="H310" s="10">
        <f t="shared" si="243"/>
        <v>0</v>
      </c>
      <c r="I310" s="10">
        <f t="shared" si="243"/>
        <v>0</v>
      </c>
      <c r="J310" s="10">
        <f t="shared" si="243"/>
        <v>0</v>
      </c>
      <c r="K310" s="10">
        <f t="shared" si="243"/>
        <v>0</v>
      </c>
      <c r="L310" s="10">
        <f t="shared" si="243"/>
        <v>0</v>
      </c>
      <c r="M310" s="10">
        <f t="shared" si="243"/>
        <v>0</v>
      </c>
      <c r="N310" s="10">
        <f t="shared" si="243"/>
        <v>0</v>
      </c>
      <c r="O310" s="10">
        <f t="shared" si="243"/>
        <v>0</v>
      </c>
      <c r="P310" s="10">
        <f t="shared" si="243"/>
        <v>0</v>
      </c>
      <c r="Q310" s="10">
        <f t="shared" si="243"/>
        <v>0</v>
      </c>
      <c r="R310" s="10">
        <f>R25</f>
        <v>0</v>
      </c>
      <c r="S310" s="10">
        <f>S25</f>
        <v>0</v>
      </c>
    </row>
    <row r="311" spans="1:19">
      <c r="A311" s="47" t="s">
        <v>45</v>
      </c>
      <c r="B311" s="27">
        <f t="shared" ref="B311:Q311" si="244">IF(ROUND(B153,2)&lt;=14,ROUND(B55/B158*B179*B51/2,2), ROUND(B55/B210*B231*B51/2,2))</f>
        <v>13.42</v>
      </c>
      <c r="C311" s="12">
        <f t="shared" si="244"/>
        <v>13.37</v>
      </c>
      <c r="D311" s="12">
        <f t="shared" si="244"/>
        <v>12.81</v>
      </c>
      <c r="E311" s="12">
        <f t="shared" si="244"/>
        <v>12.89</v>
      </c>
      <c r="F311" s="12">
        <f t="shared" si="244"/>
        <v>12.84</v>
      </c>
      <c r="G311" s="12">
        <f t="shared" si="244"/>
        <v>12.37</v>
      </c>
      <c r="H311" s="12">
        <f t="shared" si="244"/>
        <v>12.67</v>
      </c>
      <c r="I311" s="12">
        <f t="shared" si="244"/>
        <v>12.02</v>
      </c>
      <c r="J311" s="12">
        <f t="shared" si="244"/>
        <v>11.98</v>
      </c>
      <c r="K311" s="12">
        <f t="shared" si="244"/>
        <v>10.210000000000001</v>
      </c>
      <c r="L311" s="12">
        <f t="shared" si="244"/>
        <v>11.54</v>
      </c>
      <c r="M311" s="12">
        <f t="shared" si="244"/>
        <v>11.25</v>
      </c>
      <c r="N311" s="12">
        <f t="shared" si="244"/>
        <v>13.3</v>
      </c>
      <c r="O311" s="12">
        <f t="shared" si="244"/>
        <v>10.9</v>
      </c>
      <c r="P311" s="12">
        <f t="shared" si="244"/>
        <v>10.99</v>
      </c>
      <c r="Q311" s="12">
        <f t="shared" si="244"/>
        <v>13.3</v>
      </c>
      <c r="R311" s="12">
        <f>IF(ROUND(R153,2)&lt;=14,ROUND(R55/R158*R179*R51/2,2), ROUND(R55/R210*R231*R51/2,2))</f>
        <v>12.15</v>
      </c>
      <c r="S311" s="12">
        <f>IF(ROUND(S153,2)&lt;=14,ROUND(S55/S158*S179*S51/2,2), ROUND(S55/S210*S231*S51/2,2))</f>
        <v>11.1</v>
      </c>
    </row>
    <row r="312" spans="1:19">
      <c r="A312" s="50" t="s">
        <v>25</v>
      </c>
      <c r="B312" s="51">
        <f t="shared" ref="B312:Q312" si="245">-15.9994/(2* 35.4527)*B310-15.9994/(2*18.9984032)*B309</f>
        <v>0</v>
      </c>
      <c r="C312" s="52">
        <f t="shared" si="245"/>
        <v>0</v>
      </c>
      <c r="D312" s="52">
        <f t="shared" si="245"/>
        <v>0</v>
      </c>
      <c r="E312" s="52">
        <f t="shared" si="245"/>
        <v>0</v>
      </c>
      <c r="F312" s="52">
        <f t="shared" si="245"/>
        <v>0</v>
      </c>
      <c r="G312" s="52">
        <f t="shared" si="245"/>
        <v>0</v>
      </c>
      <c r="H312" s="52">
        <f t="shared" si="245"/>
        <v>0</v>
      </c>
      <c r="I312" s="52">
        <f t="shared" si="245"/>
        <v>0</v>
      </c>
      <c r="J312" s="52">
        <f t="shared" si="245"/>
        <v>0</v>
      </c>
      <c r="K312" s="52">
        <f t="shared" si="245"/>
        <v>0</v>
      </c>
      <c r="L312" s="52">
        <f t="shared" si="245"/>
        <v>0</v>
      </c>
      <c r="M312" s="52">
        <f t="shared" si="245"/>
        <v>0</v>
      </c>
      <c r="N312" s="52">
        <f t="shared" si="245"/>
        <v>0</v>
      </c>
      <c r="O312" s="52">
        <f t="shared" si="245"/>
        <v>0</v>
      </c>
      <c r="P312" s="52">
        <f t="shared" si="245"/>
        <v>0</v>
      </c>
      <c r="Q312" s="52">
        <f t="shared" si="245"/>
        <v>-0.51370812048035697</v>
      </c>
      <c r="R312" s="52">
        <f>-15.9994/(2* 35.4527)*R310-15.9994/(2*18.9984032)*R309</f>
        <v>0</v>
      </c>
      <c r="S312" s="52">
        <f>-15.9994/(2* 35.4527)*S310-15.9994/(2*18.9984032)*S309</f>
        <v>0</v>
      </c>
    </row>
    <row r="313" spans="1:19">
      <c r="A313" s="48" t="s">
        <v>70</v>
      </c>
      <c r="B313" s="26">
        <f t="shared" ref="B313:S313" si="246">SUM(B290:B312)</f>
        <v>99.13</v>
      </c>
      <c r="C313" s="10">
        <f t="shared" si="246"/>
        <v>100.09999999999998</v>
      </c>
      <c r="D313" s="10">
        <f t="shared" si="246"/>
        <v>98.39</v>
      </c>
      <c r="E313" s="10">
        <f t="shared" si="246"/>
        <v>101.42</v>
      </c>
      <c r="F313" s="10">
        <f t="shared" si="246"/>
        <v>100.14999999999999</v>
      </c>
      <c r="G313" s="10">
        <f t="shared" si="246"/>
        <v>96.76</v>
      </c>
      <c r="H313" s="10">
        <f t="shared" si="246"/>
        <v>101.71000000000001</v>
      </c>
      <c r="I313" s="10">
        <f t="shared" si="246"/>
        <v>99.94</v>
      </c>
      <c r="J313" s="10">
        <f t="shared" si="246"/>
        <v>99.780000000000015</v>
      </c>
      <c r="K313" s="10">
        <f t="shared" si="246"/>
        <v>99.19</v>
      </c>
      <c r="L313" s="10">
        <f t="shared" si="246"/>
        <v>100.25999999999999</v>
      </c>
      <c r="M313" s="10">
        <f t="shared" si="246"/>
        <v>98.23</v>
      </c>
      <c r="N313" s="10">
        <f t="shared" si="246"/>
        <v>96.61</v>
      </c>
      <c r="O313" s="10">
        <f t="shared" si="246"/>
        <v>104.45</v>
      </c>
      <c r="P313" s="10">
        <f t="shared" si="246"/>
        <v>101.05</v>
      </c>
      <c r="Q313" s="10">
        <f t="shared" si="246"/>
        <v>98.965291879519654</v>
      </c>
      <c r="R313" s="10">
        <f t="shared" si="246"/>
        <v>96.41</v>
      </c>
      <c r="S313" s="10">
        <f t="shared" si="246"/>
        <v>99.999999999999986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RowHeight="18" customHeight="1"/>
  <cols>
    <col min="1" max="1" width="17.75" style="1" bestFit="1" customWidth="1"/>
    <col min="2" max="2" width="7.25" style="1" customWidth="1"/>
    <col min="3" max="3" width="14.625" style="1" customWidth="1"/>
    <col min="4" max="4" width="28.125" style="1" bestFit="1" customWidth="1"/>
    <col min="5" max="16384" width="9" style="1"/>
  </cols>
  <sheetData>
    <row r="1" spans="1:4" ht="18" customHeight="1">
      <c r="A1" s="73" t="s">
        <v>156</v>
      </c>
      <c r="B1" s="71">
        <f>COUNTA(A3:A13)</f>
        <v>9</v>
      </c>
    </row>
    <row r="2" spans="1:4" ht="41.4">
      <c r="A2" s="6" t="s">
        <v>158</v>
      </c>
      <c r="B2" s="65" t="s">
        <v>180</v>
      </c>
      <c r="C2" s="65" t="s">
        <v>181</v>
      </c>
      <c r="D2" s="66" t="s">
        <v>159</v>
      </c>
    </row>
    <row r="3" spans="1:4" ht="18" customHeight="1">
      <c r="A3" s="6" t="s">
        <v>103</v>
      </c>
      <c r="B3" s="23" t="s">
        <v>160</v>
      </c>
      <c r="C3" s="23" t="s">
        <v>161</v>
      </c>
      <c r="D3" s="6" t="s">
        <v>162</v>
      </c>
    </row>
    <row r="4" spans="1:4" ht="18" customHeight="1">
      <c r="A4" s="6" t="s">
        <v>116</v>
      </c>
      <c r="B4" s="23" t="s">
        <v>163</v>
      </c>
      <c r="C4" s="23" t="s">
        <v>161</v>
      </c>
      <c r="D4" s="6" t="s">
        <v>164</v>
      </c>
    </row>
    <row r="5" spans="1:4" ht="18" customHeight="1">
      <c r="A5" s="6" t="s">
        <v>84</v>
      </c>
      <c r="B5" s="23" t="s">
        <v>163</v>
      </c>
      <c r="C5" s="23" t="s">
        <v>161</v>
      </c>
      <c r="D5" s="6" t="s">
        <v>165</v>
      </c>
    </row>
    <row r="6" spans="1:4" ht="18" customHeight="1">
      <c r="A6" s="6" t="s">
        <v>97</v>
      </c>
      <c r="B6" s="23" t="s">
        <v>160</v>
      </c>
      <c r="C6" s="23" t="s">
        <v>161</v>
      </c>
      <c r="D6" s="6" t="s">
        <v>166</v>
      </c>
    </row>
    <row r="7" spans="1:4" ht="18" customHeight="1">
      <c r="A7" s="6" t="s">
        <v>117</v>
      </c>
      <c r="B7" s="23" t="s">
        <v>163</v>
      </c>
      <c r="C7" s="23" t="s">
        <v>161</v>
      </c>
      <c r="D7" s="6" t="s">
        <v>167</v>
      </c>
    </row>
    <row r="8" spans="1:4" ht="18" customHeight="1">
      <c r="A8" s="6"/>
      <c r="B8" s="23"/>
      <c r="C8" s="23"/>
      <c r="D8" s="6"/>
    </row>
    <row r="9" spans="1:4" ht="18" customHeight="1">
      <c r="A9" s="6" t="s">
        <v>81</v>
      </c>
      <c r="B9" s="23" t="s">
        <v>163</v>
      </c>
      <c r="C9" s="23" t="s">
        <v>168</v>
      </c>
      <c r="D9" s="6" t="s">
        <v>169</v>
      </c>
    </row>
    <row r="10" spans="1:4" ht="18" customHeight="1">
      <c r="A10" s="6"/>
      <c r="B10" s="23"/>
      <c r="C10" s="23"/>
      <c r="D10" s="6"/>
    </row>
    <row r="11" spans="1:4" ht="18" customHeight="1">
      <c r="A11" s="6" t="s">
        <v>120</v>
      </c>
      <c r="B11" s="23" t="s">
        <v>160</v>
      </c>
      <c r="C11" s="23" t="s">
        <v>170</v>
      </c>
      <c r="D11" s="6" t="s">
        <v>171</v>
      </c>
    </row>
    <row r="12" spans="1:4" ht="18" customHeight="1">
      <c r="A12" s="6" t="s">
        <v>112</v>
      </c>
      <c r="B12" s="23" t="s">
        <v>163</v>
      </c>
      <c r="C12" s="23" t="s">
        <v>170</v>
      </c>
      <c r="D12" s="6" t="s">
        <v>172</v>
      </c>
    </row>
    <row r="13" spans="1:4" ht="18" customHeight="1">
      <c r="A13" s="6" t="s">
        <v>78</v>
      </c>
      <c r="B13" s="23" t="s">
        <v>173</v>
      </c>
      <c r="C13" s="23" t="s">
        <v>170</v>
      </c>
      <c r="D13" s="6" t="s">
        <v>174</v>
      </c>
    </row>
    <row r="14" spans="1:4" ht="18" customHeight="1">
      <c r="A14" s="6"/>
      <c r="B14" s="23"/>
      <c r="C14" s="23"/>
      <c r="D14" s="6"/>
    </row>
    <row r="15" spans="1:4" ht="18" customHeight="1">
      <c r="A15" s="72" t="s">
        <v>157</v>
      </c>
      <c r="B15" s="71">
        <f>COUNTA(A16:A17)</f>
        <v>2</v>
      </c>
      <c r="C15" s="23"/>
      <c r="D15" s="6"/>
    </row>
    <row r="16" spans="1:4" ht="18" customHeight="1">
      <c r="A16" s="6" t="s">
        <v>175</v>
      </c>
      <c r="B16" s="23" t="s">
        <v>160</v>
      </c>
      <c r="C16" s="23" t="s">
        <v>161</v>
      </c>
      <c r="D16" s="6" t="s">
        <v>176</v>
      </c>
    </row>
    <row r="17" spans="1:4" ht="18" customHeight="1">
      <c r="A17" s="6" t="s">
        <v>177</v>
      </c>
      <c r="B17" s="23" t="s">
        <v>160</v>
      </c>
      <c r="C17" s="23" t="s">
        <v>178</v>
      </c>
      <c r="D17" s="6" t="s">
        <v>179</v>
      </c>
    </row>
    <row r="18" spans="1:4" ht="18" customHeight="1">
      <c r="A18" s="64" t="s">
        <v>154</v>
      </c>
      <c r="B18" s="23"/>
      <c r="C18" s="23"/>
      <c r="D18" s="6"/>
    </row>
    <row r="20" spans="1:4" ht="18" customHeight="1">
      <c r="A20" s="8" t="s">
        <v>155</v>
      </c>
      <c r="B20" s="8"/>
      <c r="C20" s="8"/>
      <c r="D20" s="8"/>
    </row>
    <row r="22" spans="1:4" ht="18" customHeight="1">
      <c r="A22" s="35" t="s">
        <v>190</v>
      </c>
    </row>
    <row r="23" spans="1:4" ht="18" customHeight="1">
      <c r="A23" s="1" t="s">
        <v>191</v>
      </c>
    </row>
    <row r="24" spans="1:4" ht="18" customHeight="1">
      <c r="A24" s="1" t="s">
        <v>192</v>
      </c>
    </row>
    <row r="26" spans="1:4" ht="18" customHeight="1">
      <c r="A26" s="1" t="s">
        <v>182</v>
      </c>
    </row>
    <row r="28" spans="1:4" ht="18" customHeight="1">
      <c r="A28" s="1" t="s">
        <v>184</v>
      </c>
    </row>
    <row r="29" spans="1:4" ht="18" customHeight="1">
      <c r="A29" s="1" t="s">
        <v>185</v>
      </c>
    </row>
    <row r="30" spans="1:4" ht="18" customHeight="1">
      <c r="A30" s="1" t="s">
        <v>186</v>
      </c>
    </row>
    <row r="32" spans="1:4" ht="18" customHeight="1">
      <c r="A32" s="1" t="s">
        <v>187</v>
      </c>
    </row>
    <row r="33" spans="1:1" ht="18" customHeight="1">
      <c r="A33" s="1" t="s">
        <v>193</v>
      </c>
    </row>
    <row r="34" spans="1:1" ht="18" customHeight="1">
      <c r="A34" s="1" t="s">
        <v>194</v>
      </c>
    </row>
    <row r="35" spans="1:1" ht="18" customHeight="1">
      <c r="A35" s="1" t="s">
        <v>188</v>
      </c>
    </row>
    <row r="36" spans="1:1" ht="18" customHeight="1">
      <c r="A36" s="1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defaultRowHeight="18" customHeight="1"/>
  <cols>
    <col min="1" max="16384" width="9" style="1"/>
  </cols>
  <sheetData>
    <row r="1" spans="1:2" ht="18" customHeight="1">
      <c r="A1" s="35" t="s">
        <v>133</v>
      </c>
    </row>
    <row r="2" spans="1:2" ht="18" customHeight="1">
      <c r="A2" s="1" t="s">
        <v>134</v>
      </c>
    </row>
    <row r="3" spans="1:2" ht="18" customHeight="1">
      <c r="A3" s="1" t="s">
        <v>135</v>
      </c>
    </row>
    <row r="4" spans="1:2" ht="18" customHeight="1">
      <c r="A4" s="1" t="s">
        <v>136</v>
      </c>
    </row>
    <row r="5" spans="1:2" ht="18" customHeight="1">
      <c r="A5" s="1" t="s">
        <v>137</v>
      </c>
    </row>
    <row r="6" spans="1:2" ht="18" customHeight="1">
      <c r="A6" s="1" t="s">
        <v>138</v>
      </c>
    </row>
    <row r="7" spans="1:2" ht="18" customHeight="1">
      <c r="A7" s="1" t="s">
        <v>139</v>
      </c>
    </row>
    <row r="8" spans="1:2" ht="18" customHeight="1">
      <c r="A8" s="1" t="s">
        <v>140</v>
      </c>
    </row>
    <row r="9" spans="1:2" ht="18" customHeight="1">
      <c r="A9" s="1" t="s">
        <v>141</v>
      </c>
    </row>
    <row r="10" spans="1:2" ht="18" customHeight="1">
      <c r="A10" s="1" t="s">
        <v>142</v>
      </c>
    </row>
    <row r="11" spans="1:2" ht="18" customHeight="1">
      <c r="B11" s="1" t="s">
        <v>143</v>
      </c>
    </row>
    <row r="12" spans="1:2" ht="18" customHeight="1">
      <c r="B12" s="1" t="s">
        <v>144</v>
      </c>
    </row>
    <row r="13" spans="1:2" ht="18" customHeight="1">
      <c r="B13" s="1" t="s">
        <v>145</v>
      </c>
    </row>
    <row r="14" spans="1:2" ht="18" customHeight="1">
      <c r="B14" s="1" t="s">
        <v>146</v>
      </c>
    </row>
    <row r="15" spans="1:2" ht="18" customHeight="1">
      <c r="B15" s="1" t="s">
        <v>147</v>
      </c>
    </row>
    <row r="16" spans="1:2" ht="18" customHeight="1">
      <c r="B16" s="1" t="s">
        <v>148</v>
      </c>
    </row>
    <row r="17" spans="1:1" ht="18" customHeight="1">
      <c r="A17" s="1" t="s">
        <v>149</v>
      </c>
    </row>
    <row r="18" spans="1:1" ht="18" customHeight="1">
      <c r="A18" s="1" t="s">
        <v>150</v>
      </c>
    </row>
    <row r="19" spans="1:1" ht="18" customHeight="1">
      <c r="A19" s="1" t="s">
        <v>151</v>
      </c>
    </row>
    <row r="20" spans="1:1" ht="18" customHeight="1">
      <c r="A20" s="1" t="s">
        <v>152</v>
      </c>
    </row>
    <row r="21" spans="1:1" ht="18" customHeight="1">
      <c r="A21" s="1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DHZdata</vt:lpstr>
      <vt:lpstr>species</vt:lpstr>
      <vt:lpstr>description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Locock</dc:creator>
  <cp:lastModifiedBy>Andrew Locock</cp:lastModifiedBy>
  <dcterms:created xsi:type="dcterms:W3CDTF">2014-08-12T23:06:52Z</dcterms:created>
  <dcterms:modified xsi:type="dcterms:W3CDTF">2015-01-13T23:35:08Z</dcterms:modified>
</cp:coreProperties>
</file>