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04" yWindow="-12" windowWidth="11448" windowHeight="9060"/>
  </bookViews>
  <sheets>
    <sheet name="CH-TAS-labels" sheetId="5" r:id="rId1"/>
    <sheet name="CH-TAS-blank" sheetId="4" r:id="rId2"/>
    <sheet name="CH-TAS-test" sheetId="6" r:id="rId3"/>
    <sheet name="Lines" sheetId="1" r:id="rId4"/>
    <sheet name="Test-data" sheetId="2" r:id="rId5"/>
  </sheets>
  <calcPr calcId="145621"/>
</workbook>
</file>

<file path=xl/calcChain.xml><?xml version="1.0" encoding="utf-8"?>
<calcChain xmlns="http://schemas.openxmlformats.org/spreadsheetml/2006/main">
  <c r="C25" i="2" l="1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P30" i="2"/>
  <c r="X30" i="2"/>
  <c r="AV30" i="2"/>
  <c r="BD30" i="2"/>
  <c r="D33" i="2"/>
  <c r="L33" i="2"/>
  <c r="P33" i="2"/>
  <c r="T33" i="2"/>
  <c r="AJ33" i="2"/>
  <c r="AR33" i="2"/>
  <c r="P34" i="2"/>
  <c r="X34" i="2"/>
  <c r="AF34" i="2"/>
  <c r="AN34" i="2"/>
  <c r="BD34" i="2"/>
  <c r="D36" i="2"/>
  <c r="L36" i="2"/>
  <c r="P36" i="2"/>
  <c r="T36" i="2"/>
  <c r="AB36" i="2"/>
  <c r="AF36" i="2"/>
  <c r="AJ36" i="2"/>
  <c r="AR36" i="2"/>
  <c r="AV36" i="2"/>
  <c r="AZ36" i="2"/>
  <c r="D37" i="2"/>
  <c r="H37" i="2"/>
  <c r="L37" i="2"/>
  <c r="T37" i="2"/>
  <c r="X37" i="2"/>
  <c r="AB37" i="2"/>
  <c r="AJ37" i="2"/>
  <c r="AN37" i="2"/>
  <c r="AR37" i="2"/>
  <c r="AZ37" i="2"/>
  <c r="BD37" i="2"/>
  <c r="D38" i="2"/>
  <c r="H38" i="2"/>
  <c r="L38" i="2"/>
  <c r="P38" i="2"/>
  <c r="T38" i="2"/>
  <c r="X38" i="2"/>
  <c r="AB38" i="2"/>
  <c r="AF38" i="2"/>
  <c r="AJ38" i="2"/>
  <c r="AN38" i="2"/>
  <c r="AR38" i="2"/>
  <c r="AV38" i="2"/>
  <c r="AZ38" i="2"/>
  <c r="D40" i="2"/>
  <c r="H40" i="2"/>
  <c r="L40" i="2"/>
  <c r="T40" i="2"/>
  <c r="X40" i="2"/>
  <c r="AF40" i="2"/>
  <c r="AJ40" i="2"/>
  <c r="AN40" i="2"/>
  <c r="AR40" i="2"/>
  <c r="AZ40" i="2"/>
  <c r="BD40" i="2"/>
  <c r="H41" i="2"/>
  <c r="L41" i="2"/>
  <c r="P41" i="2"/>
  <c r="X41" i="2"/>
  <c r="AB41" i="2"/>
  <c r="AF41" i="2"/>
  <c r="AN41" i="2"/>
  <c r="AR41" i="2"/>
  <c r="AV41" i="2"/>
  <c r="BD41" i="2"/>
  <c r="D42" i="2"/>
  <c r="H42" i="2"/>
  <c r="L42" i="2"/>
  <c r="P42" i="2"/>
  <c r="X42" i="2"/>
  <c r="AB42" i="2"/>
  <c r="AJ42" i="2"/>
  <c r="AN42" i="2"/>
  <c r="AR42" i="2"/>
  <c r="AV42" i="2"/>
  <c r="BD42" i="2"/>
  <c r="B26" i="2"/>
  <c r="C22" i="2"/>
  <c r="C41" i="2" s="1"/>
  <c r="D22" i="2"/>
  <c r="D41" i="2" s="1"/>
  <c r="E22" i="2"/>
  <c r="F22" i="2"/>
  <c r="F36" i="2" s="1"/>
  <c r="G22" i="2"/>
  <c r="G29" i="2" s="1"/>
  <c r="H22" i="2"/>
  <c r="H30" i="2" s="1"/>
  <c r="I22" i="2"/>
  <c r="J22" i="2"/>
  <c r="J40" i="2" s="1"/>
  <c r="K22" i="2"/>
  <c r="K35" i="2" s="1"/>
  <c r="L22" i="2"/>
  <c r="M22" i="2"/>
  <c r="N22" i="2"/>
  <c r="N36" i="2" s="1"/>
  <c r="O22" i="2"/>
  <c r="O40" i="2" s="1"/>
  <c r="P22" i="2"/>
  <c r="P37" i="2" s="1"/>
  <c r="Q22" i="2"/>
  <c r="R22" i="2"/>
  <c r="R42" i="2" s="1"/>
  <c r="S22" i="2"/>
  <c r="S32" i="2" s="1"/>
  <c r="T22" i="2"/>
  <c r="T41" i="2" s="1"/>
  <c r="U22" i="2"/>
  <c r="V22" i="2"/>
  <c r="V28" i="2" s="1"/>
  <c r="W22" i="2"/>
  <c r="W32" i="2" s="1"/>
  <c r="X22" i="2"/>
  <c r="X36" i="2" s="1"/>
  <c r="Y22" i="2"/>
  <c r="Z22" i="2"/>
  <c r="Z40" i="2" s="1"/>
  <c r="AA22" i="2"/>
  <c r="AA37" i="2" s="1"/>
  <c r="AB22" i="2"/>
  <c r="AB33" i="2" s="1"/>
  <c r="AC22" i="2"/>
  <c r="AD22" i="2"/>
  <c r="AD36" i="2" s="1"/>
  <c r="AE22" i="2"/>
  <c r="AE29" i="2" s="1"/>
  <c r="AF22" i="2"/>
  <c r="AF30" i="2" s="1"/>
  <c r="AG22" i="2"/>
  <c r="AH22" i="2"/>
  <c r="AH34" i="2" s="1"/>
  <c r="AI22" i="2"/>
  <c r="AI32" i="2" s="1"/>
  <c r="AJ22" i="2"/>
  <c r="AJ41" i="2" s="1"/>
  <c r="AK22" i="2"/>
  <c r="AL22" i="2"/>
  <c r="AL36" i="2" s="1"/>
  <c r="AM22" i="2"/>
  <c r="AM29" i="2" s="1"/>
  <c r="AN22" i="2"/>
  <c r="AN30" i="2" s="1"/>
  <c r="AO22" i="2"/>
  <c r="AP22" i="2"/>
  <c r="AP40" i="2" s="1"/>
  <c r="AQ22" i="2"/>
  <c r="AQ37" i="2" s="1"/>
  <c r="AR22" i="2"/>
  <c r="AS22" i="2"/>
  <c r="AT22" i="2"/>
  <c r="AT36" i="2" s="1"/>
  <c r="AU22" i="2"/>
  <c r="AU33" i="2" s="1"/>
  <c r="AV22" i="2"/>
  <c r="AV34" i="2" s="1"/>
  <c r="AW22" i="2"/>
  <c r="AX22" i="2"/>
  <c r="AX38" i="2" s="1"/>
  <c r="AY22" i="2"/>
  <c r="AY32" i="2" s="1"/>
  <c r="AZ22" i="2"/>
  <c r="AZ33" i="2" s="1"/>
  <c r="BA22" i="2"/>
  <c r="BB22" i="2"/>
  <c r="BB28" i="2" s="1"/>
  <c r="BC22" i="2"/>
  <c r="BC32" i="2" s="1"/>
  <c r="BD22" i="2"/>
  <c r="BD36" i="2" s="1"/>
  <c r="BE22" i="2"/>
  <c r="B25" i="2"/>
  <c r="B22" i="2"/>
  <c r="B28" i="2" s="1"/>
  <c r="BB40" i="2" l="1"/>
  <c r="V40" i="2"/>
  <c r="AX39" i="2"/>
  <c r="R39" i="2"/>
  <c r="AP38" i="2"/>
  <c r="AH38" i="2"/>
  <c r="Z38" i="2"/>
  <c r="Z44" i="2" s="1"/>
  <c r="J38" i="2"/>
  <c r="J44" i="2" s="1"/>
  <c r="N35" i="2"/>
  <c r="AD28" i="2"/>
  <c r="AP39" i="2"/>
  <c r="J34" i="2"/>
  <c r="N28" i="2"/>
  <c r="AZ42" i="2"/>
  <c r="AP42" i="2"/>
  <c r="AF42" i="2"/>
  <c r="T42" i="2"/>
  <c r="J42" i="2"/>
  <c r="AZ41" i="2"/>
  <c r="AV40" i="2"/>
  <c r="AL40" i="2"/>
  <c r="AB40" i="2"/>
  <c r="P40" i="2"/>
  <c r="F40" i="2"/>
  <c r="AH39" i="2"/>
  <c r="BD38" i="2"/>
  <c r="AT38" i="2"/>
  <c r="AL38" i="2"/>
  <c r="AD38" i="2"/>
  <c r="V38" i="2"/>
  <c r="N38" i="2"/>
  <c r="F38" i="2"/>
  <c r="AV37" i="2"/>
  <c r="AF37" i="2"/>
  <c r="AN36" i="2"/>
  <c r="H36" i="2"/>
  <c r="Z34" i="2"/>
  <c r="H34" i="2"/>
  <c r="H33" i="2"/>
  <c r="AX44" i="2"/>
  <c r="Z42" i="2"/>
  <c r="R38" i="2"/>
  <c r="AH42" i="2"/>
  <c r="AD40" i="2"/>
  <c r="J39" i="2"/>
  <c r="AX42" i="2"/>
  <c r="AT40" i="2"/>
  <c r="N40" i="2"/>
  <c r="Z39" i="2"/>
  <c r="BB38" i="2"/>
  <c r="AP34" i="2"/>
  <c r="AT28" i="2"/>
  <c r="BE30" i="2"/>
  <c r="BE29" i="2"/>
  <c r="BE28" i="2"/>
  <c r="BE27" i="2"/>
  <c r="BE32" i="2"/>
  <c r="BE34" i="2"/>
  <c r="BE36" i="2"/>
  <c r="BE40" i="2"/>
  <c r="BA30" i="2"/>
  <c r="BA29" i="2"/>
  <c r="BA31" i="2"/>
  <c r="BA32" i="2"/>
  <c r="BA33" i="2"/>
  <c r="BA28" i="2"/>
  <c r="BA36" i="2"/>
  <c r="BA40" i="2"/>
  <c r="AW30" i="2"/>
  <c r="AW29" i="2"/>
  <c r="AW28" i="2"/>
  <c r="AW27" i="2"/>
  <c r="AW32" i="2"/>
  <c r="AW34" i="2"/>
  <c r="AW36" i="2"/>
  <c r="AW40" i="2"/>
  <c r="AS30" i="2"/>
  <c r="AS29" i="2"/>
  <c r="AS31" i="2"/>
  <c r="AS32" i="2"/>
  <c r="AS28" i="2"/>
  <c r="AS38" i="2"/>
  <c r="AS33" i="2"/>
  <c r="AS36" i="2"/>
  <c r="AS40" i="2"/>
  <c r="AO30" i="2"/>
  <c r="AO29" i="2"/>
  <c r="AO28" i="2"/>
  <c r="AO27" i="2"/>
  <c r="AO32" i="2"/>
  <c r="AO34" i="2"/>
  <c r="AO38" i="2"/>
  <c r="AO44" i="2" s="1"/>
  <c r="AO36" i="2"/>
  <c r="AO40" i="2"/>
  <c r="AK30" i="2"/>
  <c r="AK29" i="2"/>
  <c r="AK31" i="2"/>
  <c r="AK32" i="2"/>
  <c r="AK33" i="2"/>
  <c r="AK38" i="2"/>
  <c r="AK28" i="2"/>
  <c r="AK36" i="2"/>
  <c r="AK40" i="2"/>
  <c r="AG30" i="2"/>
  <c r="AG29" i="2"/>
  <c r="AG28" i="2"/>
  <c r="AG27" i="2"/>
  <c r="AG32" i="2"/>
  <c r="AG38" i="2"/>
  <c r="AG34" i="2"/>
  <c r="AG36" i="2"/>
  <c r="AG40" i="2"/>
  <c r="AC30" i="2"/>
  <c r="AC29" i="2"/>
  <c r="AC31" i="2"/>
  <c r="AC32" i="2"/>
  <c r="AC28" i="2"/>
  <c r="AC38" i="2"/>
  <c r="AC33" i="2"/>
  <c r="AC36" i="2"/>
  <c r="AC40" i="2"/>
  <c r="Y30" i="2"/>
  <c r="Y29" i="2"/>
  <c r="Y28" i="2"/>
  <c r="Y27" i="2"/>
  <c r="Y32" i="2"/>
  <c r="Y34" i="2"/>
  <c r="Y38" i="2"/>
  <c r="Y36" i="2"/>
  <c r="Y40" i="2"/>
  <c r="U30" i="2"/>
  <c r="U29" i="2"/>
  <c r="U31" i="2"/>
  <c r="U32" i="2"/>
  <c r="U33" i="2"/>
  <c r="U38" i="2"/>
  <c r="U28" i="2"/>
  <c r="U36" i="2"/>
  <c r="U40" i="2"/>
  <c r="Q30" i="2"/>
  <c r="Q29" i="2"/>
  <c r="Q28" i="2"/>
  <c r="Q33" i="2"/>
  <c r="Q27" i="2"/>
  <c r="Q32" i="2"/>
  <c r="Q38" i="2"/>
  <c r="Q34" i="2"/>
  <c r="Q36" i="2"/>
  <c r="Q40" i="2"/>
  <c r="M30" i="2"/>
  <c r="M29" i="2"/>
  <c r="M33" i="2"/>
  <c r="M31" i="2"/>
  <c r="M32" i="2"/>
  <c r="M28" i="2"/>
  <c r="M35" i="2"/>
  <c r="M38" i="2"/>
  <c r="M36" i="2"/>
  <c r="M40" i="2"/>
  <c r="I30" i="2"/>
  <c r="I29" i="2"/>
  <c r="I28" i="2"/>
  <c r="I33" i="2"/>
  <c r="I27" i="2"/>
  <c r="I34" i="2"/>
  <c r="I38" i="2"/>
  <c r="I32" i="2"/>
  <c r="I36" i="2"/>
  <c r="I40" i="2"/>
  <c r="E30" i="2"/>
  <c r="E29" i="2"/>
  <c r="E32" i="2"/>
  <c r="E33" i="2"/>
  <c r="E31" i="2"/>
  <c r="E38" i="2"/>
  <c r="E28" i="2"/>
  <c r="E35" i="2"/>
  <c r="E36" i="2"/>
  <c r="E40" i="2"/>
  <c r="AS42" i="2"/>
  <c r="AC42" i="2"/>
  <c r="M42" i="2"/>
  <c r="BE41" i="2"/>
  <c r="AU41" i="2"/>
  <c r="AO41" i="2"/>
  <c r="AE41" i="2"/>
  <c r="Y41" i="2"/>
  <c r="O41" i="2"/>
  <c r="I41" i="2"/>
  <c r="AQ40" i="2"/>
  <c r="AA40" i="2"/>
  <c r="K40" i="2"/>
  <c r="BC39" i="2"/>
  <c r="AS39" i="2"/>
  <c r="AM39" i="2"/>
  <c r="AC39" i="2"/>
  <c r="W39" i="2"/>
  <c r="M39" i="2"/>
  <c r="G39" i="2"/>
  <c r="BE38" i="2"/>
  <c r="BC37" i="2"/>
  <c r="AW37" i="2"/>
  <c r="AM37" i="2"/>
  <c r="AG37" i="2"/>
  <c r="W37" i="2"/>
  <c r="Q37" i="2"/>
  <c r="G37" i="2"/>
  <c r="BC35" i="2"/>
  <c r="AU35" i="2"/>
  <c r="AM35" i="2"/>
  <c r="AE35" i="2"/>
  <c r="W35" i="2"/>
  <c r="C35" i="2"/>
  <c r="AK34" i="2"/>
  <c r="E34" i="2"/>
  <c r="AW33" i="2"/>
  <c r="AM33" i="2"/>
  <c r="AM32" i="2"/>
  <c r="BE31" i="2"/>
  <c r="Y31" i="2"/>
  <c r="BA27" i="2"/>
  <c r="U27" i="2"/>
  <c r="BB42" i="2"/>
  <c r="AW42" i="2"/>
  <c r="AL42" i="2"/>
  <c r="AG42" i="2"/>
  <c r="V42" i="2"/>
  <c r="Q42" i="2"/>
  <c r="F42" i="2"/>
  <c r="AY41" i="2"/>
  <c r="AS41" i="2"/>
  <c r="AI41" i="2"/>
  <c r="AC41" i="2"/>
  <c r="S41" i="2"/>
  <c r="M41" i="2"/>
  <c r="AU40" i="2"/>
  <c r="AE40" i="2"/>
  <c r="BB39" i="2"/>
  <c r="BB44" i="2" s="1"/>
  <c r="AW39" i="2"/>
  <c r="AQ39" i="2"/>
  <c r="AL39" i="2"/>
  <c r="AG39" i="2"/>
  <c r="AA39" i="2"/>
  <c r="V39" i="2"/>
  <c r="V44" i="2" s="1"/>
  <c r="Q39" i="2"/>
  <c r="K39" i="2"/>
  <c r="F39" i="2"/>
  <c r="BA37" i="2"/>
  <c r="AK37" i="2"/>
  <c r="U37" i="2"/>
  <c r="K37" i="2"/>
  <c r="E37" i="2"/>
  <c r="BB36" i="2"/>
  <c r="V36" i="2"/>
  <c r="BA35" i="2"/>
  <c r="AS35" i="2"/>
  <c r="AK35" i="2"/>
  <c r="AC35" i="2"/>
  <c r="U35" i="2"/>
  <c r="AS34" i="2"/>
  <c r="M34" i="2"/>
  <c r="BE33" i="2"/>
  <c r="Y33" i="2"/>
  <c r="AW31" i="2"/>
  <c r="Q31" i="2"/>
  <c r="AS27" i="2"/>
  <c r="M27" i="2"/>
  <c r="BC28" i="2"/>
  <c r="BC27" i="2"/>
  <c r="BC31" i="2"/>
  <c r="BC34" i="2"/>
  <c r="BC36" i="2"/>
  <c r="BC30" i="2"/>
  <c r="BC38" i="2"/>
  <c r="BC44" i="2" s="1"/>
  <c r="BC42" i="2"/>
  <c r="AY28" i="2"/>
  <c r="AY27" i="2"/>
  <c r="AY31" i="2"/>
  <c r="AY30" i="2"/>
  <c r="AY29" i="2"/>
  <c r="AY34" i="2"/>
  <c r="AY36" i="2"/>
  <c r="AY33" i="2"/>
  <c r="AY38" i="2"/>
  <c r="AY42" i="2"/>
  <c r="AU28" i="2"/>
  <c r="AU27" i="2"/>
  <c r="AU31" i="2"/>
  <c r="AU34" i="2"/>
  <c r="AU30" i="2"/>
  <c r="AU36" i="2"/>
  <c r="AU38" i="2"/>
  <c r="AU42" i="2"/>
  <c r="AQ28" i="2"/>
  <c r="AQ27" i="2"/>
  <c r="AQ31" i="2"/>
  <c r="AQ30" i="2"/>
  <c r="AQ29" i="2"/>
  <c r="AQ34" i="2"/>
  <c r="AQ33" i="2"/>
  <c r="AQ36" i="2"/>
  <c r="AQ38" i="2"/>
  <c r="AQ44" i="2" s="1"/>
  <c r="AQ42" i="2"/>
  <c r="AM28" i="2"/>
  <c r="AM27" i="2"/>
  <c r="AM31" i="2"/>
  <c r="AM34" i="2"/>
  <c r="AM36" i="2"/>
  <c r="AM30" i="2"/>
  <c r="AM38" i="2"/>
  <c r="AM44" i="2" s="1"/>
  <c r="AM42" i="2"/>
  <c r="AI28" i="2"/>
  <c r="AI27" i="2"/>
  <c r="AI31" i="2"/>
  <c r="AI30" i="2"/>
  <c r="AI29" i="2"/>
  <c r="AI34" i="2"/>
  <c r="AI36" i="2"/>
  <c r="AI33" i="2"/>
  <c r="AI38" i="2"/>
  <c r="AI42" i="2"/>
  <c r="AE28" i="2"/>
  <c r="AE27" i="2"/>
  <c r="AE31" i="2"/>
  <c r="AE34" i="2"/>
  <c r="AE30" i="2"/>
  <c r="AE36" i="2"/>
  <c r="AE38" i="2"/>
  <c r="AE42" i="2"/>
  <c r="AA28" i="2"/>
  <c r="AA27" i="2"/>
  <c r="AA31" i="2"/>
  <c r="AA30" i="2"/>
  <c r="AA29" i="2"/>
  <c r="AA34" i="2"/>
  <c r="AA33" i="2"/>
  <c r="AA36" i="2"/>
  <c r="AA38" i="2"/>
  <c r="AA44" i="2" s="1"/>
  <c r="AA42" i="2"/>
  <c r="W28" i="2"/>
  <c r="W27" i="2"/>
  <c r="W31" i="2"/>
  <c r="W34" i="2"/>
  <c r="W36" i="2"/>
  <c r="W30" i="2"/>
  <c r="W38" i="2"/>
  <c r="W44" i="2" s="1"/>
  <c r="W42" i="2"/>
  <c r="S28" i="2"/>
  <c r="S27" i="2"/>
  <c r="S31" i="2"/>
  <c r="S30" i="2"/>
  <c r="S29" i="2"/>
  <c r="S34" i="2"/>
  <c r="S36" i="2"/>
  <c r="S33" i="2"/>
  <c r="S38" i="2"/>
  <c r="S42" i="2"/>
  <c r="O28" i="2"/>
  <c r="O27" i="2"/>
  <c r="O31" i="2"/>
  <c r="O34" i="2"/>
  <c r="O30" i="2"/>
  <c r="O33" i="2"/>
  <c r="O36" i="2"/>
  <c r="O35" i="2"/>
  <c r="O38" i="2"/>
  <c r="O44" i="2" s="1"/>
  <c r="O42" i="2"/>
  <c r="K28" i="2"/>
  <c r="K32" i="2"/>
  <c r="K27" i="2"/>
  <c r="K31" i="2"/>
  <c r="K30" i="2"/>
  <c r="K29" i="2"/>
  <c r="K34" i="2"/>
  <c r="K36" i="2"/>
  <c r="K33" i="2"/>
  <c r="K38" i="2"/>
  <c r="K42" i="2"/>
  <c r="G28" i="2"/>
  <c r="G32" i="2"/>
  <c r="G27" i="2"/>
  <c r="G31" i="2"/>
  <c r="G34" i="2"/>
  <c r="G33" i="2"/>
  <c r="G35" i="2"/>
  <c r="G36" i="2"/>
  <c r="G30" i="2"/>
  <c r="G38" i="2"/>
  <c r="G42" i="2"/>
  <c r="C28" i="2"/>
  <c r="C32" i="2"/>
  <c r="C27" i="2"/>
  <c r="C31" i="2"/>
  <c r="C30" i="2"/>
  <c r="C29" i="2"/>
  <c r="C34" i="2"/>
  <c r="C36" i="2"/>
  <c r="C33" i="2"/>
  <c r="C38" i="2"/>
  <c r="C42" i="2"/>
  <c r="BA42" i="2"/>
  <c r="AK42" i="2"/>
  <c r="U42" i="2"/>
  <c r="E42" i="2"/>
  <c r="BC41" i="2"/>
  <c r="AW41" i="2"/>
  <c r="AM41" i="2"/>
  <c r="AG41" i="2"/>
  <c r="W41" i="2"/>
  <c r="Q41" i="2"/>
  <c r="G41" i="2"/>
  <c r="AY40" i="2"/>
  <c r="AI40" i="2"/>
  <c r="S40" i="2"/>
  <c r="C40" i="2"/>
  <c r="BA39" i="2"/>
  <c r="AU39" i="2"/>
  <c r="AK39" i="2"/>
  <c r="AE39" i="2"/>
  <c r="U39" i="2"/>
  <c r="O39" i="2"/>
  <c r="E39" i="2"/>
  <c r="AW38" i="2"/>
  <c r="AW44" i="2" s="1"/>
  <c r="BE37" i="2"/>
  <c r="AU37" i="2"/>
  <c r="AO37" i="2"/>
  <c r="AE37" i="2"/>
  <c r="Y37" i="2"/>
  <c r="O37" i="2"/>
  <c r="I37" i="2"/>
  <c r="AY35" i="2"/>
  <c r="AQ35" i="2"/>
  <c r="AI35" i="2"/>
  <c r="AA35" i="2"/>
  <c r="S35" i="2"/>
  <c r="I35" i="2"/>
  <c r="BA34" i="2"/>
  <c r="U34" i="2"/>
  <c r="BC33" i="2"/>
  <c r="AG33" i="2"/>
  <c r="W33" i="2"/>
  <c r="AU32" i="2"/>
  <c r="AE32" i="2"/>
  <c r="O32" i="2"/>
  <c r="AO31" i="2"/>
  <c r="I31" i="2"/>
  <c r="BC29" i="2"/>
  <c r="W29" i="2"/>
  <c r="AK27" i="2"/>
  <c r="E27" i="2"/>
  <c r="BB27" i="2"/>
  <c r="BB31" i="2"/>
  <c r="BB30" i="2"/>
  <c r="BB33" i="2"/>
  <c r="BB29" i="2"/>
  <c r="BB32" i="2"/>
  <c r="BB35" i="2"/>
  <c r="BB34" i="2"/>
  <c r="BB37" i="2"/>
  <c r="BB41" i="2"/>
  <c r="AX27" i="2"/>
  <c r="AX31" i="2"/>
  <c r="AX30" i="2"/>
  <c r="AX29" i="2"/>
  <c r="AX28" i="2"/>
  <c r="AX33" i="2"/>
  <c r="AX35" i="2"/>
  <c r="AX32" i="2"/>
  <c r="AX37" i="2"/>
  <c r="AX41" i="2"/>
  <c r="AT27" i="2"/>
  <c r="AT31" i="2"/>
  <c r="AT30" i="2"/>
  <c r="AT33" i="2"/>
  <c r="AT32" i="2"/>
  <c r="AT34" i="2"/>
  <c r="AT35" i="2"/>
  <c r="AT29" i="2"/>
  <c r="AT37" i="2"/>
  <c r="AT41" i="2"/>
  <c r="AP27" i="2"/>
  <c r="AP31" i="2"/>
  <c r="AP30" i="2"/>
  <c r="AP29" i="2"/>
  <c r="AP28" i="2"/>
  <c r="AP33" i="2"/>
  <c r="AP35" i="2"/>
  <c r="AP32" i="2"/>
  <c r="AP37" i="2"/>
  <c r="AP41" i="2"/>
  <c r="AL27" i="2"/>
  <c r="AL31" i="2"/>
  <c r="AL30" i="2"/>
  <c r="AL33" i="2"/>
  <c r="AL29" i="2"/>
  <c r="AL32" i="2"/>
  <c r="AL35" i="2"/>
  <c r="AL34" i="2"/>
  <c r="AL37" i="2"/>
  <c r="AL41" i="2"/>
  <c r="AH27" i="2"/>
  <c r="AH31" i="2"/>
  <c r="AH30" i="2"/>
  <c r="AH29" i="2"/>
  <c r="AH28" i="2"/>
  <c r="AH33" i="2"/>
  <c r="AH35" i="2"/>
  <c r="AH32" i="2"/>
  <c r="AH37" i="2"/>
  <c r="AH41" i="2"/>
  <c r="AD27" i="2"/>
  <c r="AD31" i="2"/>
  <c r="AD30" i="2"/>
  <c r="AD33" i="2"/>
  <c r="AD32" i="2"/>
  <c r="AD34" i="2"/>
  <c r="AD35" i="2"/>
  <c r="AD29" i="2"/>
  <c r="AD37" i="2"/>
  <c r="AD41" i="2"/>
  <c r="Z27" i="2"/>
  <c r="Z31" i="2"/>
  <c r="Z30" i="2"/>
  <c r="Z29" i="2"/>
  <c r="Z28" i="2"/>
  <c r="Z33" i="2"/>
  <c r="Z35" i="2"/>
  <c r="Z32" i="2"/>
  <c r="Z37" i="2"/>
  <c r="Z41" i="2"/>
  <c r="V27" i="2"/>
  <c r="V31" i="2"/>
  <c r="V30" i="2"/>
  <c r="V33" i="2"/>
  <c r="V29" i="2"/>
  <c r="V32" i="2"/>
  <c r="V35" i="2"/>
  <c r="V34" i="2"/>
  <c r="V37" i="2"/>
  <c r="V41" i="2"/>
  <c r="R27" i="2"/>
  <c r="R31" i="2"/>
  <c r="R30" i="2"/>
  <c r="R29" i="2"/>
  <c r="R28" i="2"/>
  <c r="R33" i="2"/>
  <c r="R35" i="2"/>
  <c r="R32" i="2"/>
  <c r="R37" i="2"/>
  <c r="R41" i="2"/>
  <c r="N27" i="2"/>
  <c r="N31" i="2"/>
  <c r="N30" i="2"/>
  <c r="N33" i="2"/>
  <c r="N32" i="2"/>
  <c r="N34" i="2"/>
  <c r="N29" i="2"/>
  <c r="N37" i="2"/>
  <c r="N41" i="2"/>
  <c r="J27" i="2"/>
  <c r="J31" i="2"/>
  <c r="J30" i="2"/>
  <c r="J29" i="2"/>
  <c r="J28" i="2"/>
  <c r="J33" i="2"/>
  <c r="J35" i="2"/>
  <c r="J37" i="2"/>
  <c r="J41" i="2"/>
  <c r="F27" i="2"/>
  <c r="F31" i="2"/>
  <c r="F30" i="2"/>
  <c r="F32" i="2"/>
  <c r="F33" i="2"/>
  <c r="F29" i="2"/>
  <c r="F34" i="2"/>
  <c r="F37" i="2"/>
  <c r="F41" i="2"/>
  <c r="BE42" i="2"/>
  <c r="AT42" i="2"/>
  <c r="AO42" i="2"/>
  <c r="AD42" i="2"/>
  <c r="Y42" i="2"/>
  <c r="N42" i="2"/>
  <c r="I42" i="2"/>
  <c r="BA41" i="2"/>
  <c r="AQ41" i="2"/>
  <c r="AK41" i="2"/>
  <c r="AA41" i="2"/>
  <c r="U41" i="2"/>
  <c r="K41" i="2"/>
  <c r="E41" i="2"/>
  <c r="BC40" i="2"/>
  <c r="AX40" i="2"/>
  <c r="AM40" i="2"/>
  <c r="AH40" i="2"/>
  <c r="W40" i="2"/>
  <c r="R40" i="2"/>
  <c r="G40" i="2"/>
  <c r="BE39" i="2"/>
  <c r="AY39" i="2"/>
  <c r="AT39" i="2"/>
  <c r="AT44" i="2" s="1"/>
  <c r="AO39" i="2"/>
  <c r="AI39" i="2"/>
  <c r="AD39" i="2"/>
  <c r="AD44" i="2" s="1"/>
  <c r="Y39" i="2"/>
  <c r="S39" i="2"/>
  <c r="N39" i="2"/>
  <c r="I39" i="2"/>
  <c r="C39" i="2"/>
  <c r="BA38" i="2"/>
  <c r="AY37" i="2"/>
  <c r="AS37" i="2"/>
  <c r="AI37" i="2"/>
  <c r="AC37" i="2"/>
  <c r="S37" i="2"/>
  <c r="M37" i="2"/>
  <c r="C37" i="2"/>
  <c r="AX36" i="2"/>
  <c r="AP36" i="2"/>
  <c r="AH36" i="2"/>
  <c r="Z36" i="2"/>
  <c r="R36" i="2"/>
  <c r="J36" i="2"/>
  <c r="BE35" i="2"/>
  <c r="AW35" i="2"/>
  <c r="AO35" i="2"/>
  <c r="AG35" i="2"/>
  <c r="Y35" i="2"/>
  <c r="Q35" i="2"/>
  <c r="F35" i="2"/>
  <c r="AX34" i="2"/>
  <c r="AC34" i="2"/>
  <c r="R34" i="2"/>
  <c r="AO33" i="2"/>
  <c r="AE33" i="2"/>
  <c r="AQ32" i="2"/>
  <c r="AA32" i="2"/>
  <c r="J32" i="2"/>
  <c r="AG31" i="2"/>
  <c r="AU29" i="2"/>
  <c r="O29" i="2"/>
  <c r="AL28" i="2"/>
  <c r="F28" i="2"/>
  <c r="AC27" i="2"/>
  <c r="BD29" i="2"/>
  <c r="BD28" i="2"/>
  <c r="BD27" i="2"/>
  <c r="BD32" i="2"/>
  <c r="AZ29" i="2"/>
  <c r="AZ28" i="2"/>
  <c r="AZ31" i="2"/>
  <c r="AZ32" i="2"/>
  <c r="AZ30" i="2"/>
  <c r="AV29" i="2"/>
  <c r="AV28" i="2"/>
  <c r="AV27" i="2"/>
  <c r="AV32" i="2"/>
  <c r="AR29" i="2"/>
  <c r="AR28" i="2"/>
  <c r="AR31" i="2"/>
  <c r="AR32" i="2"/>
  <c r="AR30" i="2"/>
  <c r="AN29" i="2"/>
  <c r="AN28" i="2"/>
  <c r="AN27" i="2"/>
  <c r="AN32" i="2"/>
  <c r="AJ29" i="2"/>
  <c r="AJ28" i="2"/>
  <c r="AJ31" i="2"/>
  <c r="AJ32" i="2"/>
  <c r="AJ30" i="2"/>
  <c r="AF29" i="2"/>
  <c r="AF28" i="2"/>
  <c r="AF27" i="2"/>
  <c r="AF32" i="2"/>
  <c r="AB29" i="2"/>
  <c r="AB28" i="2"/>
  <c r="AB31" i="2"/>
  <c r="AB32" i="2"/>
  <c r="AB30" i="2"/>
  <c r="X29" i="2"/>
  <c r="X28" i="2"/>
  <c r="X27" i="2"/>
  <c r="X32" i="2"/>
  <c r="T29" i="2"/>
  <c r="T28" i="2"/>
  <c r="T31" i="2"/>
  <c r="T32" i="2"/>
  <c r="T30" i="2"/>
  <c r="P29" i="2"/>
  <c r="P28" i="2"/>
  <c r="P27" i="2"/>
  <c r="P32" i="2"/>
  <c r="P35" i="2"/>
  <c r="L29" i="2"/>
  <c r="L28" i="2"/>
  <c r="L31" i="2"/>
  <c r="L32" i="2"/>
  <c r="L30" i="2"/>
  <c r="L35" i="2"/>
  <c r="H29" i="2"/>
  <c r="H28" i="2"/>
  <c r="H32" i="2"/>
  <c r="H27" i="2"/>
  <c r="H35" i="2"/>
  <c r="D29" i="2"/>
  <c r="D28" i="2"/>
  <c r="D32" i="2"/>
  <c r="D31" i="2"/>
  <c r="D30" i="2"/>
  <c r="D35" i="2"/>
  <c r="BD39" i="2"/>
  <c r="BD44" i="2" s="1"/>
  <c r="AZ39" i="2"/>
  <c r="AZ44" i="2" s="1"/>
  <c r="AV39" i="2"/>
  <c r="AV44" i="2" s="1"/>
  <c r="AR39" i="2"/>
  <c r="AR44" i="2" s="1"/>
  <c r="AN39" i="2"/>
  <c r="AN44" i="2" s="1"/>
  <c r="AJ39" i="2"/>
  <c r="AJ44" i="2" s="1"/>
  <c r="AF39" i="2"/>
  <c r="AF44" i="2" s="1"/>
  <c r="AB39" i="2"/>
  <c r="AB44" i="2" s="1"/>
  <c r="X39" i="2"/>
  <c r="X44" i="2" s="1"/>
  <c r="T39" i="2"/>
  <c r="T44" i="2" s="1"/>
  <c r="P39" i="2"/>
  <c r="P44" i="2" s="1"/>
  <c r="L39" i="2"/>
  <c r="L44" i="2" s="1"/>
  <c r="H39" i="2"/>
  <c r="H44" i="2" s="1"/>
  <c r="D39" i="2"/>
  <c r="D44" i="2" s="1"/>
  <c r="BD35" i="2"/>
  <c r="AZ35" i="2"/>
  <c r="AV35" i="2"/>
  <c r="AR35" i="2"/>
  <c r="AN35" i="2"/>
  <c r="AJ35" i="2"/>
  <c r="AF35" i="2"/>
  <c r="AB35" i="2"/>
  <c r="X35" i="2"/>
  <c r="T35" i="2"/>
  <c r="AR34" i="2"/>
  <c r="AB34" i="2"/>
  <c r="L34" i="2"/>
  <c r="BD33" i="2"/>
  <c r="AN33" i="2"/>
  <c r="X33" i="2"/>
  <c r="AV31" i="2"/>
  <c r="AF31" i="2"/>
  <c r="P31" i="2"/>
  <c r="AR27" i="2"/>
  <c r="AB27" i="2"/>
  <c r="L27" i="2"/>
  <c r="AZ34" i="2"/>
  <c r="AJ34" i="2"/>
  <c r="T34" i="2"/>
  <c r="D34" i="2"/>
  <c r="AV33" i="2"/>
  <c r="AF33" i="2"/>
  <c r="BD31" i="2"/>
  <c r="AN31" i="2"/>
  <c r="X31" i="2"/>
  <c r="H31" i="2"/>
  <c r="AZ27" i="2"/>
  <c r="AJ27" i="2"/>
  <c r="T27" i="2"/>
  <c r="D27" i="2"/>
  <c r="B39" i="2"/>
  <c r="B35" i="2"/>
  <c r="B31" i="2"/>
  <c r="B38" i="2"/>
  <c r="B34" i="2"/>
  <c r="B30" i="2"/>
  <c r="B27" i="2"/>
  <c r="B41" i="2"/>
  <c r="B37" i="2"/>
  <c r="B33" i="2"/>
  <c r="B29" i="2"/>
  <c r="B42" i="2"/>
  <c r="B40" i="2"/>
  <c r="B36" i="2"/>
  <c r="B32" i="2"/>
  <c r="B44" i="2" l="1"/>
  <c r="N44" i="2"/>
  <c r="G44" i="2"/>
  <c r="S44" i="2"/>
  <c r="AE44" i="2"/>
  <c r="AU44" i="2"/>
  <c r="AY44" i="2"/>
  <c r="I44" i="2"/>
  <c r="R44" i="2"/>
  <c r="AH44" i="2"/>
  <c r="D43" i="2"/>
  <c r="AR43" i="2"/>
  <c r="K44" i="2"/>
  <c r="AL44" i="2"/>
  <c r="L43" i="2"/>
  <c r="F44" i="2"/>
  <c r="AP44" i="2"/>
  <c r="AJ43" i="2"/>
  <c r="X43" i="2"/>
  <c r="BD43" i="2"/>
  <c r="N43" i="2"/>
  <c r="C43" i="2"/>
  <c r="O43" i="2"/>
  <c r="AE43" i="2"/>
  <c r="AU43" i="2"/>
  <c r="BE44" i="2"/>
  <c r="E43" i="2"/>
  <c r="U44" i="2"/>
  <c r="Y44" i="2"/>
  <c r="Y43" i="2"/>
  <c r="AK44" i="2"/>
  <c r="AO43" i="2"/>
  <c r="AZ43" i="2"/>
  <c r="AB43" i="2"/>
  <c r="AF43" i="2"/>
  <c r="R43" i="2"/>
  <c r="Z43" i="2"/>
  <c r="AH43" i="2"/>
  <c r="AP43" i="2"/>
  <c r="AX43" i="2"/>
  <c r="W43" i="2"/>
  <c r="AA43" i="2"/>
  <c r="AM43" i="2"/>
  <c r="AQ43" i="2"/>
  <c r="BC43" i="2"/>
  <c r="E44" i="2"/>
  <c r="M43" i="2"/>
  <c r="AW43" i="2"/>
  <c r="BE43" i="2"/>
  <c r="AN43" i="2"/>
  <c r="J43" i="2"/>
  <c r="V43" i="2"/>
  <c r="AL43" i="2"/>
  <c r="BB43" i="2"/>
  <c r="K43" i="2"/>
  <c r="AI44" i="2"/>
  <c r="I43" i="2"/>
  <c r="Q44" i="2"/>
  <c r="Q43" i="2"/>
  <c r="AC44" i="2"/>
  <c r="AG43" i="2"/>
  <c r="AS44" i="2"/>
  <c r="BA43" i="2"/>
  <c r="B43" i="2"/>
  <c r="T43" i="2"/>
  <c r="H43" i="2"/>
  <c r="P43" i="2"/>
  <c r="AV43" i="2"/>
  <c r="BA44" i="2"/>
  <c r="F43" i="2"/>
  <c r="AD43" i="2"/>
  <c r="AT43" i="2"/>
  <c r="C44" i="2"/>
  <c r="G43" i="2"/>
  <c r="S43" i="2"/>
  <c r="AI43" i="2"/>
  <c r="AY43" i="2"/>
  <c r="M44" i="2"/>
  <c r="U43" i="2"/>
  <c r="AC43" i="2"/>
  <c r="AG44" i="2"/>
  <c r="AK43" i="2"/>
  <c r="AS43" i="2"/>
</calcChain>
</file>

<file path=xl/sharedStrings.xml><?xml version="1.0" encoding="utf-8"?>
<sst xmlns="http://schemas.openxmlformats.org/spreadsheetml/2006/main" count="109" uniqueCount="85">
  <si>
    <t>X</t>
  </si>
  <si>
    <t>Y</t>
  </si>
  <si>
    <t>SiO2</t>
  </si>
  <si>
    <t>TiO2</t>
  </si>
  <si>
    <t>Al2O3</t>
  </si>
  <si>
    <t>Fe2O3</t>
  </si>
  <si>
    <t>FeO</t>
  </si>
  <si>
    <t>MnO</t>
  </si>
  <si>
    <t>NiO</t>
  </si>
  <si>
    <t>MgO</t>
  </si>
  <si>
    <t>CaO</t>
  </si>
  <si>
    <t>BaO</t>
  </si>
  <si>
    <t>SrO</t>
  </si>
  <si>
    <t>Na2O</t>
  </si>
  <si>
    <t>K2O</t>
  </si>
  <si>
    <t>P2O5</t>
  </si>
  <si>
    <t>S</t>
  </si>
  <si>
    <t>Cr2O3</t>
  </si>
  <si>
    <t>F</t>
  </si>
  <si>
    <t>CO2</t>
  </si>
  <si>
    <t>ZrO2</t>
  </si>
  <si>
    <t>Total (T1)</t>
  </si>
  <si>
    <t>Diorite</t>
  </si>
  <si>
    <t>Granodr</t>
  </si>
  <si>
    <t>Granite</t>
  </si>
  <si>
    <t>IAAndesite</t>
  </si>
  <si>
    <t>Boninite</t>
  </si>
  <si>
    <t>MORB</t>
  </si>
  <si>
    <t>Abasalt</t>
  </si>
  <si>
    <t>Tholeiite</t>
  </si>
  <si>
    <t>S10</t>
  </si>
  <si>
    <t>Kimber</t>
  </si>
  <si>
    <t>Lamprt</t>
  </si>
  <si>
    <t>Lamprph</t>
  </si>
  <si>
    <t>Comendite</t>
  </si>
  <si>
    <t>Mica</t>
  </si>
  <si>
    <t xml:space="preserve">hornblende </t>
  </si>
  <si>
    <t>Nepheline</t>
  </si>
  <si>
    <t>Phonolite</t>
  </si>
  <si>
    <t>Syenite</t>
  </si>
  <si>
    <t>trachyte</t>
  </si>
  <si>
    <t>granite</t>
  </si>
  <si>
    <t>rhyolite</t>
  </si>
  <si>
    <t>Adamellite</t>
  </si>
  <si>
    <t>Granodiorite</t>
  </si>
  <si>
    <t>rhyodacite</t>
  </si>
  <si>
    <t>Dacite</t>
  </si>
  <si>
    <t>Tonalite</t>
  </si>
  <si>
    <t>diorite</t>
  </si>
  <si>
    <t>andesite</t>
  </si>
  <si>
    <t>monzonite</t>
  </si>
  <si>
    <t>latite</t>
  </si>
  <si>
    <t>trachy-</t>
  </si>
  <si>
    <t>trachybasalt</t>
  </si>
  <si>
    <t>gabbro</t>
  </si>
  <si>
    <t>norite</t>
  </si>
  <si>
    <t>diabase</t>
  </si>
  <si>
    <t>basalt</t>
  </si>
  <si>
    <t>basanite</t>
  </si>
  <si>
    <t>nephel</t>
  </si>
  <si>
    <t>hawaiite</t>
  </si>
  <si>
    <t>anorthosite</t>
  </si>
  <si>
    <t>pyroxenite</t>
  </si>
  <si>
    <t>peridotite</t>
  </si>
  <si>
    <t>Harzburgite</t>
  </si>
  <si>
    <t>dunite</t>
  </si>
  <si>
    <t>4v</t>
  </si>
  <si>
    <t>83v</t>
  </si>
  <si>
    <t>137v</t>
  </si>
  <si>
    <t>Bostonite</t>
  </si>
  <si>
    <t>Madupite</t>
  </si>
  <si>
    <t>Leucitite</t>
  </si>
  <si>
    <t>Orendite</t>
  </si>
  <si>
    <t>Peridotite</t>
  </si>
  <si>
    <t>pantellerite</t>
  </si>
  <si>
    <t>comendite</t>
  </si>
  <si>
    <t>villari</t>
  </si>
  <si>
    <t>Sum</t>
  </si>
  <si>
    <t>Normalized</t>
  </si>
  <si>
    <t>no CO2, F, S</t>
  </si>
  <si>
    <t>Na2O + K2O</t>
  </si>
  <si>
    <t>Raw data</t>
  </si>
  <si>
    <t>Line coordinates</t>
  </si>
  <si>
    <t>TAS classification of volcanic rocks (total alkali - silica diagram), after Figs. 2.14 &amp; 2.15 of Le Maitre (2002)</t>
  </si>
  <si>
    <t>Pruseth (2009) Computers &amp; Geosciences 35, 1785-1788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</si>
</sst>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/>
    <xf numFmtId="0" fontId="1" fillId="0" borderId="0" xfId="0" applyFont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2.xml"/><Relationship Id="rId4" Type="http://schemas.openxmlformats.org/officeDocument/2006/relationships/worksheet" Target="work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663703784863065E-2"/>
          <c:y val="2.7408210433669235E-2"/>
          <c:w val="0.878776457872261"/>
          <c:h val="0.85408232102631854"/>
        </c:manualLayout>
      </c:layout>
      <c:scatterChart>
        <c:scatterStyle val="lineMarker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Lines!$B$5:$B$6</c:f>
              <c:numCache>
                <c:formatCode>General</c:formatCode>
                <c:ptCount val="2"/>
                <c:pt idx="0">
                  <c:v>41</c:v>
                </c:pt>
                <c:pt idx="1">
                  <c:v>41</c:v>
                </c:pt>
              </c:numCache>
            </c:numRef>
          </c:xVal>
          <c:yVal>
            <c:numRef>
              <c:f>Lines!$C$5:$C$6</c:f>
              <c:numCache>
                <c:formatCode>General</c:formatCode>
                <c:ptCount val="2"/>
                <c:pt idx="0">
                  <c:v>0.25</c:v>
                </c:pt>
                <c:pt idx="1">
                  <c:v>3</c:v>
                </c:pt>
              </c:numCache>
            </c:numRef>
          </c:yVal>
          <c:smooth val="0"/>
        </c:ser>
        <c:ser>
          <c:idx val="1"/>
          <c:order val="1"/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Lines!$B$6:$B$7</c:f>
              <c:numCache>
                <c:formatCode>General</c:formatCode>
                <c:ptCount val="2"/>
                <c:pt idx="0">
                  <c:v>41</c:v>
                </c:pt>
                <c:pt idx="1">
                  <c:v>41</c:v>
                </c:pt>
              </c:numCache>
            </c:numRef>
          </c:xVal>
          <c:yVal>
            <c:numRef>
              <c:f>Lines!$C$6:$C$7</c:f>
              <c:numCache>
                <c:formatCode>General</c:formatCode>
                <c:ptCount val="2"/>
                <c:pt idx="0">
                  <c:v>3</c:v>
                </c:pt>
                <c:pt idx="1">
                  <c:v>7</c:v>
                </c:pt>
              </c:numCache>
            </c:numRef>
          </c:yVal>
          <c:smooth val="0"/>
        </c:ser>
        <c:ser>
          <c:idx val="2"/>
          <c:order val="2"/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Lines!$B$7:$B$8</c:f>
              <c:numCache>
                <c:formatCode>General</c:formatCode>
                <c:ptCount val="2"/>
                <c:pt idx="0">
                  <c:v>41</c:v>
                </c:pt>
                <c:pt idx="1">
                  <c:v>45</c:v>
                </c:pt>
              </c:numCache>
            </c:numRef>
          </c:xVal>
          <c:yVal>
            <c:numRef>
              <c:f>Lines!$C$7:$C$8</c:f>
              <c:numCache>
                <c:formatCode>General</c:formatCode>
                <c:ptCount val="2"/>
                <c:pt idx="0">
                  <c:v>7</c:v>
                </c:pt>
                <c:pt idx="1">
                  <c:v>9.4</c:v>
                </c:pt>
              </c:numCache>
            </c:numRef>
          </c:yVal>
          <c:smooth val="0"/>
        </c:ser>
        <c:ser>
          <c:idx val="3"/>
          <c:order val="3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Lines!$B$8:$B$9</c:f>
              <c:numCache>
                <c:formatCode>General</c:formatCode>
                <c:ptCount val="2"/>
                <c:pt idx="0">
                  <c:v>45</c:v>
                </c:pt>
                <c:pt idx="1">
                  <c:v>48.4</c:v>
                </c:pt>
              </c:numCache>
            </c:numRef>
          </c:xVal>
          <c:yVal>
            <c:numRef>
              <c:f>Lines!$C$8:$C$9</c:f>
              <c:numCache>
                <c:formatCode>General</c:formatCode>
                <c:ptCount val="2"/>
                <c:pt idx="0">
                  <c:v>9.4</c:v>
                </c:pt>
                <c:pt idx="1">
                  <c:v>11.5</c:v>
                </c:pt>
              </c:numCache>
            </c:numRef>
          </c:yVal>
          <c:smooth val="0"/>
        </c:ser>
        <c:ser>
          <c:idx val="4"/>
          <c:order val="4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Lines!$B$9:$B$10</c:f>
              <c:numCache>
                <c:formatCode>General</c:formatCode>
                <c:ptCount val="2"/>
                <c:pt idx="0">
                  <c:v>48.4</c:v>
                </c:pt>
                <c:pt idx="1">
                  <c:v>52.5</c:v>
                </c:pt>
              </c:numCache>
            </c:numRef>
          </c:xVal>
          <c:yVal>
            <c:numRef>
              <c:f>Lines!$C$9:$C$10</c:f>
              <c:numCache>
                <c:formatCode>General</c:formatCode>
                <c:ptCount val="2"/>
                <c:pt idx="0">
                  <c:v>11.5</c:v>
                </c:pt>
                <c:pt idx="1">
                  <c:v>14</c:v>
                </c:pt>
              </c:numCache>
            </c:numRef>
          </c:yVal>
          <c:smooth val="0"/>
        </c:ser>
        <c:ser>
          <c:idx val="5"/>
          <c:order val="5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Lines!$B$12:$B$13</c:f>
              <c:numCache>
                <c:formatCode>General</c:formatCode>
                <c:ptCount val="2"/>
                <c:pt idx="0">
                  <c:v>49</c:v>
                </c:pt>
                <c:pt idx="1">
                  <c:v>57.6</c:v>
                </c:pt>
              </c:numCache>
            </c:numRef>
          </c:xVal>
          <c:yVal>
            <c:numRef>
              <c:f>Lines!$C$12:$C$13</c:f>
              <c:numCache>
                <c:formatCode>General</c:formatCode>
                <c:ptCount val="2"/>
                <c:pt idx="0">
                  <c:v>15.6</c:v>
                </c:pt>
                <c:pt idx="1">
                  <c:v>11.7</c:v>
                </c:pt>
              </c:numCache>
            </c:numRef>
          </c:yVal>
          <c:smooth val="0"/>
        </c:ser>
        <c:ser>
          <c:idx val="6"/>
          <c:order val="6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Lines!$B$16:$B$17</c:f>
              <c:numCache>
                <c:formatCode>General</c:formatCode>
                <c:ptCount val="2"/>
                <c:pt idx="0">
                  <c:v>45</c:v>
                </c:pt>
                <c:pt idx="1">
                  <c:v>57.6</c:v>
                </c:pt>
              </c:numCache>
            </c:numRef>
          </c:xVal>
          <c:yVal>
            <c:numRef>
              <c:f>Lines!$C$16:$C$17</c:f>
              <c:numCache>
                <c:formatCode>General</c:formatCode>
                <c:ptCount val="2"/>
                <c:pt idx="0">
                  <c:v>5</c:v>
                </c:pt>
                <c:pt idx="1">
                  <c:v>11.7</c:v>
                </c:pt>
              </c:numCache>
            </c:numRef>
          </c:yVal>
          <c:smooth val="0"/>
        </c:ser>
        <c:ser>
          <c:idx val="7"/>
          <c:order val="7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Lines!$B$15:$B$16</c:f>
              <c:numCache>
                <c:formatCode>General</c:formatCode>
                <c:ptCount val="2"/>
                <c:pt idx="0">
                  <c:v>45</c:v>
                </c:pt>
                <c:pt idx="1">
                  <c:v>45</c:v>
                </c:pt>
              </c:numCache>
            </c:numRef>
          </c:xVal>
          <c:yVal>
            <c:numRef>
              <c:f>Lines!$C$15:$C$16</c:f>
              <c:numCache>
                <c:formatCode>General</c:formatCode>
                <c:ptCount val="2"/>
                <c:pt idx="0">
                  <c:v>0.25</c:v>
                </c:pt>
                <c:pt idx="1">
                  <c:v>5</c:v>
                </c:pt>
              </c:numCache>
            </c:numRef>
          </c:yVal>
          <c:smooth val="0"/>
        </c:ser>
        <c:ser>
          <c:idx val="8"/>
          <c:order val="8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(Lines!$B$6,Lines!$B$20)</c:f>
              <c:numCache>
                <c:formatCode>General</c:formatCode>
                <c:ptCount val="2"/>
                <c:pt idx="0">
                  <c:v>41</c:v>
                </c:pt>
                <c:pt idx="1">
                  <c:v>45</c:v>
                </c:pt>
              </c:numCache>
            </c:numRef>
          </c:xVal>
          <c:yVal>
            <c:numRef>
              <c:f>(Lines!$C$6,Lines!$C$20)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</c:ser>
        <c:ser>
          <c:idx val="9"/>
          <c:order val="9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Lines!$B$17:$B$18</c:f>
              <c:numCache>
                <c:formatCode>General</c:formatCode>
                <c:ptCount val="2"/>
                <c:pt idx="0">
                  <c:v>57.6</c:v>
                </c:pt>
                <c:pt idx="1">
                  <c:v>61</c:v>
                </c:pt>
              </c:numCache>
            </c:numRef>
          </c:xVal>
          <c:yVal>
            <c:numRef>
              <c:f>Lines!$C$17:$C$18</c:f>
              <c:numCache>
                <c:formatCode>General</c:formatCode>
                <c:ptCount val="2"/>
                <c:pt idx="0">
                  <c:v>11.7</c:v>
                </c:pt>
                <c:pt idx="1">
                  <c:v>13.5</c:v>
                </c:pt>
              </c:numCache>
            </c:numRef>
          </c:yVal>
          <c:smooth val="0"/>
        </c:ser>
        <c:ser>
          <c:idx val="10"/>
          <c:order val="10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(Lines!$B$16,Lines!$B$21)</c:f>
              <c:numCache>
                <c:formatCode>General</c:formatCode>
                <c:ptCount val="2"/>
                <c:pt idx="0">
                  <c:v>45</c:v>
                </c:pt>
                <c:pt idx="1">
                  <c:v>52</c:v>
                </c:pt>
              </c:numCache>
            </c:numRef>
          </c:xVal>
          <c:yVal>
            <c:numRef>
              <c:f>(Lines!$C$16,Lines!$C$21)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0"/>
        </c:ser>
        <c:ser>
          <c:idx val="11"/>
          <c:order val="11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Lines!$B$21:$B$22</c:f>
              <c:numCache>
                <c:formatCode>General</c:formatCode>
                <c:ptCount val="2"/>
                <c:pt idx="0">
                  <c:v>52</c:v>
                </c:pt>
                <c:pt idx="1">
                  <c:v>57</c:v>
                </c:pt>
              </c:numCache>
            </c:numRef>
          </c:xVal>
          <c:yVal>
            <c:numRef>
              <c:f>Lines!$C$21:$C$22</c:f>
              <c:numCache>
                <c:formatCode>General</c:formatCode>
                <c:ptCount val="2"/>
                <c:pt idx="0">
                  <c:v>5</c:v>
                </c:pt>
                <c:pt idx="1">
                  <c:v>5.9</c:v>
                </c:pt>
              </c:numCache>
            </c:numRef>
          </c:yVal>
          <c:smooth val="0"/>
        </c:ser>
        <c:ser>
          <c:idx val="12"/>
          <c:order val="12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Lines!$B$22:$B$23</c:f>
              <c:numCache>
                <c:formatCode>General</c:formatCode>
                <c:ptCount val="2"/>
                <c:pt idx="0">
                  <c:v>57</c:v>
                </c:pt>
                <c:pt idx="1">
                  <c:v>63</c:v>
                </c:pt>
              </c:numCache>
            </c:numRef>
          </c:xVal>
          <c:yVal>
            <c:numRef>
              <c:f>Lines!$C$22:$C$23</c:f>
              <c:numCache>
                <c:formatCode>General</c:formatCode>
                <c:ptCount val="2"/>
                <c:pt idx="0">
                  <c:v>5.9</c:v>
                </c:pt>
                <c:pt idx="1">
                  <c:v>7</c:v>
                </c:pt>
              </c:numCache>
            </c:numRef>
          </c:yVal>
          <c:smooth val="0"/>
        </c:ser>
        <c:ser>
          <c:idx val="13"/>
          <c:order val="13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Lines!$B$23:$B$24</c:f>
              <c:numCache>
                <c:formatCode>General</c:formatCode>
                <c:ptCount val="2"/>
                <c:pt idx="0">
                  <c:v>63</c:v>
                </c:pt>
                <c:pt idx="1">
                  <c:v>69</c:v>
                </c:pt>
              </c:numCache>
            </c:numRef>
          </c:xVal>
          <c:yVal>
            <c:numRef>
              <c:f>Lines!$C$23:$C$24</c:f>
              <c:numCache>
                <c:formatCode>General</c:formatCode>
                <c:ptCount val="2"/>
                <c:pt idx="0">
                  <c:v>7</c:v>
                </c:pt>
                <c:pt idx="1">
                  <c:v>8</c:v>
                </c:pt>
              </c:numCache>
            </c:numRef>
          </c:yVal>
          <c:smooth val="0"/>
        </c:ser>
        <c:ser>
          <c:idx val="14"/>
          <c:order val="14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Lines!$B$24:$B$25</c:f>
              <c:numCache>
                <c:formatCode>General</c:formatCode>
                <c:ptCount val="2"/>
                <c:pt idx="0">
                  <c:v>69</c:v>
                </c:pt>
                <c:pt idx="1">
                  <c:v>69</c:v>
                </c:pt>
              </c:numCache>
            </c:numRef>
          </c:xVal>
          <c:yVal>
            <c:numRef>
              <c:f>Lines!$C$24:$C$25</c:f>
              <c:numCache>
                <c:formatCode>General</c:formatCode>
                <c:ptCount val="2"/>
                <c:pt idx="0">
                  <c:v>8</c:v>
                </c:pt>
                <c:pt idx="1">
                  <c:v>13</c:v>
                </c:pt>
              </c:numCache>
            </c:numRef>
          </c:yVal>
          <c:smooth val="0"/>
        </c:ser>
        <c:ser>
          <c:idx val="15"/>
          <c:order val="15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(Lines!$B$8,Lines!$B$11)</c:f>
              <c:numCache>
                <c:formatCode>General</c:formatCode>
                <c:ptCount val="2"/>
                <c:pt idx="0">
                  <c:v>45</c:v>
                </c:pt>
                <c:pt idx="1">
                  <c:v>49.4</c:v>
                </c:pt>
              </c:numCache>
            </c:numRef>
          </c:xVal>
          <c:yVal>
            <c:numRef>
              <c:f>(Lines!$C$8,Lines!$C$11)</c:f>
              <c:numCache>
                <c:formatCode>General</c:formatCode>
                <c:ptCount val="2"/>
                <c:pt idx="0">
                  <c:v>9.4</c:v>
                </c:pt>
                <c:pt idx="1">
                  <c:v>7.3</c:v>
                </c:pt>
              </c:numCache>
            </c:numRef>
          </c:yVal>
          <c:smooth val="0"/>
        </c:ser>
        <c:ser>
          <c:idx val="16"/>
          <c:order val="16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(Lines!$B$9,Lines!$B$14)</c:f>
              <c:numCache>
                <c:formatCode>General</c:formatCode>
                <c:ptCount val="2"/>
                <c:pt idx="0">
                  <c:v>48.4</c:v>
                </c:pt>
                <c:pt idx="1">
                  <c:v>53</c:v>
                </c:pt>
              </c:numCache>
            </c:numRef>
          </c:xVal>
          <c:yVal>
            <c:numRef>
              <c:f>(Lines!$C$9,Lines!$C$14)</c:f>
              <c:numCache>
                <c:formatCode>General</c:formatCode>
                <c:ptCount val="2"/>
                <c:pt idx="0">
                  <c:v>11.5</c:v>
                </c:pt>
                <c:pt idx="1">
                  <c:v>9.3000000000000007</c:v>
                </c:pt>
              </c:numCache>
            </c:numRef>
          </c:yVal>
          <c:smooth val="0"/>
        </c:ser>
        <c:ser>
          <c:idx val="17"/>
          <c:order val="17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(Lines!$B$11,Lines!$B$21)</c:f>
              <c:numCache>
                <c:formatCode>General</c:formatCode>
                <c:ptCount val="2"/>
                <c:pt idx="0">
                  <c:v>49.4</c:v>
                </c:pt>
                <c:pt idx="1">
                  <c:v>52</c:v>
                </c:pt>
              </c:numCache>
            </c:numRef>
          </c:xVal>
          <c:yVal>
            <c:numRef>
              <c:f>(Lines!$C$11,Lines!$C$21)</c:f>
              <c:numCache>
                <c:formatCode>General</c:formatCode>
                <c:ptCount val="2"/>
                <c:pt idx="0">
                  <c:v>7.3</c:v>
                </c:pt>
                <c:pt idx="1">
                  <c:v>5</c:v>
                </c:pt>
              </c:numCache>
            </c:numRef>
          </c:yVal>
          <c:smooth val="0"/>
        </c:ser>
        <c:ser>
          <c:idx val="18"/>
          <c:order val="18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(Lines!$B$14,Lines!$B$22)</c:f>
              <c:numCache>
                <c:formatCode>General</c:formatCode>
                <c:ptCount val="2"/>
                <c:pt idx="0">
                  <c:v>53</c:v>
                </c:pt>
                <c:pt idx="1">
                  <c:v>57</c:v>
                </c:pt>
              </c:numCache>
            </c:numRef>
          </c:xVal>
          <c:yVal>
            <c:numRef>
              <c:f>(Lines!$C$14,Lines!$C$22)</c:f>
              <c:numCache>
                <c:formatCode>General</c:formatCode>
                <c:ptCount val="2"/>
                <c:pt idx="0">
                  <c:v>9.3000000000000007</c:v>
                </c:pt>
                <c:pt idx="1">
                  <c:v>5.9</c:v>
                </c:pt>
              </c:numCache>
            </c:numRef>
          </c:yVal>
          <c:smooth val="0"/>
        </c:ser>
        <c:ser>
          <c:idx val="19"/>
          <c:order val="19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(Lines!$B$13,Lines!$B$23)</c:f>
              <c:numCache>
                <c:formatCode>General</c:formatCode>
                <c:ptCount val="2"/>
                <c:pt idx="0">
                  <c:v>57.6</c:v>
                </c:pt>
                <c:pt idx="1">
                  <c:v>63</c:v>
                </c:pt>
              </c:numCache>
            </c:numRef>
          </c:xVal>
          <c:yVal>
            <c:numRef>
              <c:f>(Lines!$C$13,Lines!$C$23)</c:f>
              <c:numCache>
                <c:formatCode>General</c:formatCode>
                <c:ptCount val="2"/>
                <c:pt idx="0">
                  <c:v>11.7</c:v>
                </c:pt>
                <c:pt idx="1">
                  <c:v>7</c:v>
                </c:pt>
              </c:numCache>
            </c:numRef>
          </c:yVal>
          <c:smooth val="0"/>
        </c:ser>
        <c:ser>
          <c:idx val="20"/>
          <c:order val="20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(Lines!$B$24,Lines!$B$26)</c:f>
              <c:numCache>
                <c:formatCode>General</c:formatCode>
                <c:ptCount val="2"/>
                <c:pt idx="0">
                  <c:v>69</c:v>
                </c:pt>
                <c:pt idx="1">
                  <c:v>76.75</c:v>
                </c:pt>
              </c:numCache>
            </c:numRef>
          </c:xVal>
          <c:yVal>
            <c:numRef>
              <c:f>(Lines!$C$24,Lines!$C$26)</c:f>
              <c:numCache>
                <c:formatCode>General</c:formatCode>
                <c:ptCount val="2"/>
                <c:pt idx="0">
                  <c:v>8</c:v>
                </c:pt>
                <c:pt idx="1">
                  <c:v>0.25</c:v>
                </c:pt>
              </c:numCache>
            </c:numRef>
          </c:yVal>
          <c:smooth val="0"/>
        </c:ser>
        <c:ser>
          <c:idx val="21"/>
          <c:order val="21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(Lines!$B$21,Lines!$B$27)</c:f>
              <c:numCache>
                <c:formatCode>General</c:formatCode>
                <c:ptCount val="2"/>
                <c:pt idx="0">
                  <c:v>52</c:v>
                </c:pt>
                <c:pt idx="1">
                  <c:v>52</c:v>
                </c:pt>
              </c:numCache>
            </c:numRef>
          </c:xVal>
          <c:yVal>
            <c:numRef>
              <c:f>(Lines!$C$21,Lines!$C$27)</c:f>
              <c:numCache>
                <c:formatCode>General</c:formatCode>
                <c:ptCount val="2"/>
                <c:pt idx="0">
                  <c:v>5</c:v>
                </c:pt>
                <c:pt idx="1">
                  <c:v>0.25</c:v>
                </c:pt>
              </c:numCache>
            </c:numRef>
          </c:yVal>
          <c:smooth val="0"/>
        </c:ser>
        <c:ser>
          <c:idx val="22"/>
          <c:order val="22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(Lines!$B$22,Lines!$B$28)</c:f>
              <c:numCache>
                <c:formatCode>General</c:formatCode>
                <c:ptCount val="2"/>
                <c:pt idx="0">
                  <c:v>57</c:v>
                </c:pt>
                <c:pt idx="1">
                  <c:v>57</c:v>
                </c:pt>
              </c:numCache>
            </c:numRef>
          </c:xVal>
          <c:yVal>
            <c:numRef>
              <c:f>(Lines!$C$22,Lines!$C$28)</c:f>
              <c:numCache>
                <c:formatCode>General</c:formatCode>
                <c:ptCount val="2"/>
                <c:pt idx="0">
                  <c:v>5.9</c:v>
                </c:pt>
                <c:pt idx="1">
                  <c:v>0.25</c:v>
                </c:pt>
              </c:numCache>
            </c:numRef>
          </c:yVal>
          <c:smooth val="0"/>
        </c:ser>
        <c:ser>
          <c:idx val="23"/>
          <c:order val="23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(Lines!$B$23,Lines!$B$29)</c:f>
              <c:numCache>
                <c:formatCode>General</c:formatCode>
                <c:ptCount val="2"/>
                <c:pt idx="0">
                  <c:v>63</c:v>
                </c:pt>
                <c:pt idx="1">
                  <c:v>63</c:v>
                </c:pt>
              </c:numCache>
            </c:numRef>
          </c:xVal>
          <c:yVal>
            <c:numRef>
              <c:f>(Lines!$C$23,Lines!$C$29)</c:f>
              <c:numCache>
                <c:formatCode>General</c:formatCode>
                <c:ptCount val="2"/>
                <c:pt idx="0">
                  <c:v>7</c:v>
                </c:pt>
                <c:pt idx="1">
                  <c:v>0.25</c:v>
                </c:pt>
              </c:numCache>
            </c:numRef>
          </c:yVal>
          <c:smooth val="0"/>
        </c:ser>
        <c:ser>
          <c:idx val="24"/>
          <c:order val="24"/>
          <c:marker>
            <c:symbol val="none"/>
          </c:marker>
          <c:xVal>
            <c:numRef>
              <c:f>Lines!$B$5:$B$6</c:f>
              <c:numCache>
                <c:formatCode>General</c:formatCode>
                <c:ptCount val="2"/>
                <c:pt idx="0">
                  <c:v>41</c:v>
                </c:pt>
                <c:pt idx="1">
                  <c:v>41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884800"/>
        <c:axId val="262227648"/>
      </c:scatterChart>
      <c:valAx>
        <c:axId val="204884800"/>
        <c:scaling>
          <c:orientation val="minMax"/>
          <c:max val="78"/>
          <c:min val="3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SiO</a:t>
                </a:r>
                <a:r>
                  <a:rPr lang="en-US" baseline="-25000"/>
                  <a:t>2</a:t>
                </a:r>
                <a:r>
                  <a:rPr lang="en-US"/>
                  <a:t> wt%</a:t>
                </a:r>
              </a:p>
            </c:rich>
          </c:tx>
          <c:layout/>
          <c:overlay val="0"/>
        </c:title>
        <c:numFmt formatCode="#,##0" sourceLinked="0"/>
        <c:majorTickMark val="in"/>
        <c:minorTickMark val="none"/>
        <c:tickLblPos val="nextTo"/>
        <c:crossAx val="262227648"/>
        <c:crosses val="autoZero"/>
        <c:crossBetween val="midCat"/>
        <c:majorUnit val="3"/>
      </c:valAx>
      <c:valAx>
        <c:axId val="262227648"/>
        <c:scaling>
          <c:orientation val="minMax"/>
          <c:max val="15.75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Na</a:t>
                </a:r>
                <a:r>
                  <a:rPr lang="en-US" baseline="-25000"/>
                  <a:t>2</a:t>
                </a:r>
                <a:r>
                  <a:rPr lang="en-US"/>
                  <a:t>O + K</a:t>
                </a:r>
                <a:r>
                  <a:rPr lang="en-US" baseline="-25000"/>
                  <a:t>2</a:t>
                </a:r>
                <a:r>
                  <a:rPr lang="en-US"/>
                  <a:t>O wt%</a:t>
                </a:r>
              </a:p>
            </c:rich>
          </c:tx>
          <c:layout>
            <c:manualLayout>
              <c:xMode val="edge"/>
              <c:yMode val="edge"/>
              <c:x val="2.2017045700799098E-2"/>
              <c:y val="0.35308714205184044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crossAx val="204884800"/>
        <c:crosses val="autoZero"/>
        <c:crossBetween val="midCat"/>
        <c:majorUnit val="2"/>
      </c:valAx>
      <c:spPr>
        <a:ln w="19050">
          <a:solidFill>
            <a:schemeClr val="tx1"/>
          </a:solidFill>
        </a:ln>
      </c:spPr>
    </c:plotArea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663703784863065E-2"/>
          <c:y val="2.7408210433669235E-2"/>
          <c:w val="0.878776457872261"/>
          <c:h val="0.85408232102631854"/>
        </c:manualLayout>
      </c:layout>
      <c:scatterChart>
        <c:scatterStyle val="lineMarker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Lines!$B$5:$B$6</c:f>
              <c:numCache>
                <c:formatCode>General</c:formatCode>
                <c:ptCount val="2"/>
                <c:pt idx="0">
                  <c:v>41</c:v>
                </c:pt>
                <c:pt idx="1">
                  <c:v>41</c:v>
                </c:pt>
              </c:numCache>
            </c:numRef>
          </c:xVal>
          <c:yVal>
            <c:numRef>
              <c:f>Lines!$C$5:$C$6</c:f>
              <c:numCache>
                <c:formatCode>General</c:formatCode>
                <c:ptCount val="2"/>
                <c:pt idx="0">
                  <c:v>0.25</c:v>
                </c:pt>
                <c:pt idx="1">
                  <c:v>3</c:v>
                </c:pt>
              </c:numCache>
            </c:numRef>
          </c:yVal>
          <c:smooth val="0"/>
        </c:ser>
        <c:ser>
          <c:idx val="1"/>
          <c:order val="1"/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Lines!$B$6:$B$7</c:f>
              <c:numCache>
                <c:formatCode>General</c:formatCode>
                <c:ptCount val="2"/>
                <c:pt idx="0">
                  <c:v>41</c:v>
                </c:pt>
                <c:pt idx="1">
                  <c:v>41</c:v>
                </c:pt>
              </c:numCache>
            </c:numRef>
          </c:xVal>
          <c:yVal>
            <c:numRef>
              <c:f>Lines!$C$6:$C$7</c:f>
              <c:numCache>
                <c:formatCode>General</c:formatCode>
                <c:ptCount val="2"/>
                <c:pt idx="0">
                  <c:v>3</c:v>
                </c:pt>
                <c:pt idx="1">
                  <c:v>7</c:v>
                </c:pt>
              </c:numCache>
            </c:numRef>
          </c:yVal>
          <c:smooth val="0"/>
        </c:ser>
        <c:ser>
          <c:idx val="2"/>
          <c:order val="2"/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Lines!$B$7:$B$8</c:f>
              <c:numCache>
                <c:formatCode>General</c:formatCode>
                <c:ptCount val="2"/>
                <c:pt idx="0">
                  <c:v>41</c:v>
                </c:pt>
                <c:pt idx="1">
                  <c:v>45</c:v>
                </c:pt>
              </c:numCache>
            </c:numRef>
          </c:xVal>
          <c:yVal>
            <c:numRef>
              <c:f>Lines!$C$7:$C$8</c:f>
              <c:numCache>
                <c:formatCode>General</c:formatCode>
                <c:ptCount val="2"/>
                <c:pt idx="0">
                  <c:v>7</c:v>
                </c:pt>
                <c:pt idx="1">
                  <c:v>9.4</c:v>
                </c:pt>
              </c:numCache>
            </c:numRef>
          </c:yVal>
          <c:smooth val="0"/>
        </c:ser>
        <c:ser>
          <c:idx val="3"/>
          <c:order val="3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Lines!$B$8:$B$9</c:f>
              <c:numCache>
                <c:formatCode>General</c:formatCode>
                <c:ptCount val="2"/>
                <c:pt idx="0">
                  <c:v>45</c:v>
                </c:pt>
                <c:pt idx="1">
                  <c:v>48.4</c:v>
                </c:pt>
              </c:numCache>
            </c:numRef>
          </c:xVal>
          <c:yVal>
            <c:numRef>
              <c:f>Lines!$C$8:$C$9</c:f>
              <c:numCache>
                <c:formatCode>General</c:formatCode>
                <c:ptCount val="2"/>
                <c:pt idx="0">
                  <c:v>9.4</c:v>
                </c:pt>
                <c:pt idx="1">
                  <c:v>11.5</c:v>
                </c:pt>
              </c:numCache>
            </c:numRef>
          </c:yVal>
          <c:smooth val="0"/>
        </c:ser>
        <c:ser>
          <c:idx val="4"/>
          <c:order val="4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Lines!$B$9:$B$10</c:f>
              <c:numCache>
                <c:formatCode>General</c:formatCode>
                <c:ptCount val="2"/>
                <c:pt idx="0">
                  <c:v>48.4</c:v>
                </c:pt>
                <c:pt idx="1">
                  <c:v>52.5</c:v>
                </c:pt>
              </c:numCache>
            </c:numRef>
          </c:xVal>
          <c:yVal>
            <c:numRef>
              <c:f>Lines!$C$9:$C$10</c:f>
              <c:numCache>
                <c:formatCode>General</c:formatCode>
                <c:ptCount val="2"/>
                <c:pt idx="0">
                  <c:v>11.5</c:v>
                </c:pt>
                <c:pt idx="1">
                  <c:v>14</c:v>
                </c:pt>
              </c:numCache>
            </c:numRef>
          </c:yVal>
          <c:smooth val="0"/>
        </c:ser>
        <c:ser>
          <c:idx val="5"/>
          <c:order val="5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Lines!$B$12:$B$13</c:f>
              <c:numCache>
                <c:formatCode>General</c:formatCode>
                <c:ptCount val="2"/>
                <c:pt idx="0">
                  <c:v>49</c:v>
                </c:pt>
                <c:pt idx="1">
                  <c:v>57.6</c:v>
                </c:pt>
              </c:numCache>
            </c:numRef>
          </c:xVal>
          <c:yVal>
            <c:numRef>
              <c:f>Lines!$C$12:$C$13</c:f>
              <c:numCache>
                <c:formatCode>General</c:formatCode>
                <c:ptCount val="2"/>
                <c:pt idx="0">
                  <c:v>15.6</c:v>
                </c:pt>
                <c:pt idx="1">
                  <c:v>11.7</c:v>
                </c:pt>
              </c:numCache>
            </c:numRef>
          </c:yVal>
          <c:smooth val="0"/>
        </c:ser>
        <c:ser>
          <c:idx val="6"/>
          <c:order val="6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Lines!$B$16:$B$17</c:f>
              <c:numCache>
                <c:formatCode>General</c:formatCode>
                <c:ptCount val="2"/>
                <c:pt idx="0">
                  <c:v>45</c:v>
                </c:pt>
                <c:pt idx="1">
                  <c:v>57.6</c:v>
                </c:pt>
              </c:numCache>
            </c:numRef>
          </c:xVal>
          <c:yVal>
            <c:numRef>
              <c:f>Lines!$C$16:$C$17</c:f>
              <c:numCache>
                <c:formatCode>General</c:formatCode>
                <c:ptCount val="2"/>
                <c:pt idx="0">
                  <c:v>5</c:v>
                </c:pt>
                <c:pt idx="1">
                  <c:v>11.7</c:v>
                </c:pt>
              </c:numCache>
            </c:numRef>
          </c:yVal>
          <c:smooth val="0"/>
        </c:ser>
        <c:ser>
          <c:idx val="7"/>
          <c:order val="7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Lines!$B$15:$B$16</c:f>
              <c:numCache>
                <c:formatCode>General</c:formatCode>
                <c:ptCount val="2"/>
                <c:pt idx="0">
                  <c:v>45</c:v>
                </c:pt>
                <c:pt idx="1">
                  <c:v>45</c:v>
                </c:pt>
              </c:numCache>
            </c:numRef>
          </c:xVal>
          <c:yVal>
            <c:numRef>
              <c:f>Lines!$C$15:$C$16</c:f>
              <c:numCache>
                <c:formatCode>General</c:formatCode>
                <c:ptCount val="2"/>
                <c:pt idx="0">
                  <c:v>0.25</c:v>
                </c:pt>
                <c:pt idx="1">
                  <c:v>5</c:v>
                </c:pt>
              </c:numCache>
            </c:numRef>
          </c:yVal>
          <c:smooth val="0"/>
        </c:ser>
        <c:ser>
          <c:idx val="8"/>
          <c:order val="8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(Lines!$B$6,Lines!$B$20)</c:f>
              <c:numCache>
                <c:formatCode>General</c:formatCode>
                <c:ptCount val="2"/>
                <c:pt idx="0">
                  <c:v>41</c:v>
                </c:pt>
                <c:pt idx="1">
                  <c:v>45</c:v>
                </c:pt>
              </c:numCache>
            </c:numRef>
          </c:xVal>
          <c:yVal>
            <c:numRef>
              <c:f>(Lines!$C$6,Lines!$C$20)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</c:ser>
        <c:ser>
          <c:idx val="9"/>
          <c:order val="9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Lines!$B$17:$B$18</c:f>
              <c:numCache>
                <c:formatCode>General</c:formatCode>
                <c:ptCount val="2"/>
                <c:pt idx="0">
                  <c:v>57.6</c:v>
                </c:pt>
                <c:pt idx="1">
                  <c:v>61</c:v>
                </c:pt>
              </c:numCache>
            </c:numRef>
          </c:xVal>
          <c:yVal>
            <c:numRef>
              <c:f>Lines!$C$17:$C$18</c:f>
              <c:numCache>
                <c:formatCode>General</c:formatCode>
                <c:ptCount val="2"/>
                <c:pt idx="0">
                  <c:v>11.7</c:v>
                </c:pt>
                <c:pt idx="1">
                  <c:v>13.5</c:v>
                </c:pt>
              </c:numCache>
            </c:numRef>
          </c:yVal>
          <c:smooth val="0"/>
        </c:ser>
        <c:ser>
          <c:idx val="10"/>
          <c:order val="10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(Lines!$B$16,Lines!$B$21)</c:f>
              <c:numCache>
                <c:formatCode>General</c:formatCode>
                <c:ptCount val="2"/>
                <c:pt idx="0">
                  <c:v>45</c:v>
                </c:pt>
                <c:pt idx="1">
                  <c:v>52</c:v>
                </c:pt>
              </c:numCache>
            </c:numRef>
          </c:xVal>
          <c:yVal>
            <c:numRef>
              <c:f>(Lines!$C$16,Lines!$C$21)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0"/>
        </c:ser>
        <c:ser>
          <c:idx val="11"/>
          <c:order val="11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Lines!$B$21:$B$22</c:f>
              <c:numCache>
                <c:formatCode>General</c:formatCode>
                <c:ptCount val="2"/>
                <c:pt idx="0">
                  <c:v>52</c:v>
                </c:pt>
                <c:pt idx="1">
                  <c:v>57</c:v>
                </c:pt>
              </c:numCache>
            </c:numRef>
          </c:xVal>
          <c:yVal>
            <c:numRef>
              <c:f>Lines!$C$21:$C$22</c:f>
              <c:numCache>
                <c:formatCode>General</c:formatCode>
                <c:ptCount val="2"/>
                <c:pt idx="0">
                  <c:v>5</c:v>
                </c:pt>
                <c:pt idx="1">
                  <c:v>5.9</c:v>
                </c:pt>
              </c:numCache>
            </c:numRef>
          </c:yVal>
          <c:smooth val="0"/>
        </c:ser>
        <c:ser>
          <c:idx val="12"/>
          <c:order val="12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Lines!$B$22:$B$23</c:f>
              <c:numCache>
                <c:formatCode>General</c:formatCode>
                <c:ptCount val="2"/>
                <c:pt idx="0">
                  <c:v>57</c:v>
                </c:pt>
                <c:pt idx="1">
                  <c:v>63</c:v>
                </c:pt>
              </c:numCache>
            </c:numRef>
          </c:xVal>
          <c:yVal>
            <c:numRef>
              <c:f>Lines!$C$22:$C$23</c:f>
              <c:numCache>
                <c:formatCode>General</c:formatCode>
                <c:ptCount val="2"/>
                <c:pt idx="0">
                  <c:v>5.9</c:v>
                </c:pt>
                <c:pt idx="1">
                  <c:v>7</c:v>
                </c:pt>
              </c:numCache>
            </c:numRef>
          </c:yVal>
          <c:smooth val="0"/>
        </c:ser>
        <c:ser>
          <c:idx val="13"/>
          <c:order val="13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Lines!$B$23:$B$24</c:f>
              <c:numCache>
                <c:formatCode>General</c:formatCode>
                <c:ptCount val="2"/>
                <c:pt idx="0">
                  <c:v>63</c:v>
                </c:pt>
                <c:pt idx="1">
                  <c:v>69</c:v>
                </c:pt>
              </c:numCache>
            </c:numRef>
          </c:xVal>
          <c:yVal>
            <c:numRef>
              <c:f>Lines!$C$23:$C$24</c:f>
              <c:numCache>
                <c:formatCode>General</c:formatCode>
                <c:ptCount val="2"/>
                <c:pt idx="0">
                  <c:v>7</c:v>
                </c:pt>
                <c:pt idx="1">
                  <c:v>8</c:v>
                </c:pt>
              </c:numCache>
            </c:numRef>
          </c:yVal>
          <c:smooth val="0"/>
        </c:ser>
        <c:ser>
          <c:idx val="14"/>
          <c:order val="14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Lines!$B$24:$B$25</c:f>
              <c:numCache>
                <c:formatCode>General</c:formatCode>
                <c:ptCount val="2"/>
                <c:pt idx="0">
                  <c:v>69</c:v>
                </c:pt>
                <c:pt idx="1">
                  <c:v>69</c:v>
                </c:pt>
              </c:numCache>
            </c:numRef>
          </c:xVal>
          <c:yVal>
            <c:numRef>
              <c:f>Lines!$C$24:$C$25</c:f>
              <c:numCache>
                <c:formatCode>General</c:formatCode>
                <c:ptCount val="2"/>
                <c:pt idx="0">
                  <c:v>8</c:v>
                </c:pt>
                <c:pt idx="1">
                  <c:v>13</c:v>
                </c:pt>
              </c:numCache>
            </c:numRef>
          </c:yVal>
          <c:smooth val="0"/>
        </c:ser>
        <c:ser>
          <c:idx val="15"/>
          <c:order val="15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(Lines!$B$8,Lines!$B$11)</c:f>
              <c:numCache>
                <c:formatCode>General</c:formatCode>
                <c:ptCount val="2"/>
                <c:pt idx="0">
                  <c:v>45</c:v>
                </c:pt>
                <c:pt idx="1">
                  <c:v>49.4</c:v>
                </c:pt>
              </c:numCache>
            </c:numRef>
          </c:xVal>
          <c:yVal>
            <c:numRef>
              <c:f>(Lines!$C$8,Lines!$C$11)</c:f>
              <c:numCache>
                <c:formatCode>General</c:formatCode>
                <c:ptCount val="2"/>
                <c:pt idx="0">
                  <c:v>9.4</c:v>
                </c:pt>
                <c:pt idx="1">
                  <c:v>7.3</c:v>
                </c:pt>
              </c:numCache>
            </c:numRef>
          </c:yVal>
          <c:smooth val="0"/>
        </c:ser>
        <c:ser>
          <c:idx val="16"/>
          <c:order val="16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(Lines!$B$9,Lines!$B$14)</c:f>
              <c:numCache>
                <c:formatCode>General</c:formatCode>
                <c:ptCount val="2"/>
                <c:pt idx="0">
                  <c:v>48.4</c:v>
                </c:pt>
                <c:pt idx="1">
                  <c:v>53</c:v>
                </c:pt>
              </c:numCache>
            </c:numRef>
          </c:xVal>
          <c:yVal>
            <c:numRef>
              <c:f>(Lines!$C$9,Lines!$C$14)</c:f>
              <c:numCache>
                <c:formatCode>General</c:formatCode>
                <c:ptCount val="2"/>
                <c:pt idx="0">
                  <c:v>11.5</c:v>
                </c:pt>
                <c:pt idx="1">
                  <c:v>9.3000000000000007</c:v>
                </c:pt>
              </c:numCache>
            </c:numRef>
          </c:yVal>
          <c:smooth val="0"/>
        </c:ser>
        <c:ser>
          <c:idx val="17"/>
          <c:order val="17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(Lines!$B$11,Lines!$B$21)</c:f>
              <c:numCache>
                <c:formatCode>General</c:formatCode>
                <c:ptCount val="2"/>
                <c:pt idx="0">
                  <c:v>49.4</c:v>
                </c:pt>
                <c:pt idx="1">
                  <c:v>52</c:v>
                </c:pt>
              </c:numCache>
            </c:numRef>
          </c:xVal>
          <c:yVal>
            <c:numRef>
              <c:f>(Lines!$C$11,Lines!$C$21)</c:f>
              <c:numCache>
                <c:formatCode>General</c:formatCode>
                <c:ptCount val="2"/>
                <c:pt idx="0">
                  <c:v>7.3</c:v>
                </c:pt>
                <c:pt idx="1">
                  <c:v>5</c:v>
                </c:pt>
              </c:numCache>
            </c:numRef>
          </c:yVal>
          <c:smooth val="0"/>
        </c:ser>
        <c:ser>
          <c:idx val="18"/>
          <c:order val="18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(Lines!$B$14,Lines!$B$22)</c:f>
              <c:numCache>
                <c:formatCode>General</c:formatCode>
                <c:ptCount val="2"/>
                <c:pt idx="0">
                  <c:v>53</c:v>
                </c:pt>
                <c:pt idx="1">
                  <c:v>57</c:v>
                </c:pt>
              </c:numCache>
            </c:numRef>
          </c:xVal>
          <c:yVal>
            <c:numRef>
              <c:f>(Lines!$C$14,Lines!$C$22)</c:f>
              <c:numCache>
                <c:formatCode>General</c:formatCode>
                <c:ptCount val="2"/>
                <c:pt idx="0">
                  <c:v>9.3000000000000007</c:v>
                </c:pt>
                <c:pt idx="1">
                  <c:v>5.9</c:v>
                </c:pt>
              </c:numCache>
            </c:numRef>
          </c:yVal>
          <c:smooth val="0"/>
        </c:ser>
        <c:ser>
          <c:idx val="19"/>
          <c:order val="19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(Lines!$B$13,Lines!$B$23)</c:f>
              <c:numCache>
                <c:formatCode>General</c:formatCode>
                <c:ptCount val="2"/>
                <c:pt idx="0">
                  <c:v>57.6</c:v>
                </c:pt>
                <c:pt idx="1">
                  <c:v>63</c:v>
                </c:pt>
              </c:numCache>
            </c:numRef>
          </c:xVal>
          <c:yVal>
            <c:numRef>
              <c:f>(Lines!$C$13,Lines!$C$23)</c:f>
              <c:numCache>
                <c:formatCode>General</c:formatCode>
                <c:ptCount val="2"/>
                <c:pt idx="0">
                  <c:v>11.7</c:v>
                </c:pt>
                <c:pt idx="1">
                  <c:v>7</c:v>
                </c:pt>
              </c:numCache>
            </c:numRef>
          </c:yVal>
          <c:smooth val="0"/>
        </c:ser>
        <c:ser>
          <c:idx val="20"/>
          <c:order val="20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(Lines!$B$24,Lines!$B$26)</c:f>
              <c:numCache>
                <c:formatCode>General</c:formatCode>
                <c:ptCount val="2"/>
                <c:pt idx="0">
                  <c:v>69</c:v>
                </c:pt>
                <c:pt idx="1">
                  <c:v>76.75</c:v>
                </c:pt>
              </c:numCache>
            </c:numRef>
          </c:xVal>
          <c:yVal>
            <c:numRef>
              <c:f>(Lines!$C$24,Lines!$C$26)</c:f>
              <c:numCache>
                <c:formatCode>General</c:formatCode>
                <c:ptCount val="2"/>
                <c:pt idx="0">
                  <c:v>8</c:v>
                </c:pt>
                <c:pt idx="1">
                  <c:v>0.25</c:v>
                </c:pt>
              </c:numCache>
            </c:numRef>
          </c:yVal>
          <c:smooth val="0"/>
        </c:ser>
        <c:ser>
          <c:idx val="21"/>
          <c:order val="21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(Lines!$B$21,Lines!$B$27)</c:f>
              <c:numCache>
                <c:formatCode>General</c:formatCode>
                <c:ptCount val="2"/>
                <c:pt idx="0">
                  <c:v>52</c:v>
                </c:pt>
                <c:pt idx="1">
                  <c:v>52</c:v>
                </c:pt>
              </c:numCache>
            </c:numRef>
          </c:xVal>
          <c:yVal>
            <c:numRef>
              <c:f>(Lines!$C$21,Lines!$C$27)</c:f>
              <c:numCache>
                <c:formatCode>General</c:formatCode>
                <c:ptCount val="2"/>
                <c:pt idx="0">
                  <c:v>5</c:v>
                </c:pt>
                <c:pt idx="1">
                  <c:v>0.25</c:v>
                </c:pt>
              </c:numCache>
            </c:numRef>
          </c:yVal>
          <c:smooth val="0"/>
        </c:ser>
        <c:ser>
          <c:idx val="22"/>
          <c:order val="22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(Lines!$B$22,Lines!$B$28)</c:f>
              <c:numCache>
                <c:formatCode>General</c:formatCode>
                <c:ptCount val="2"/>
                <c:pt idx="0">
                  <c:v>57</c:v>
                </c:pt>
                <c:pt idx="1">
                  <c:v>57</c:v>
                </c:pt>
              </c:numCache>
            </c:numRef>
          </c:xVal>
          <c:yVal>
            <c:numRef>
              <c:f>(Lines!$C$22,Lines!$C$28)</c:f>
              <c:numCache>
                <c:formatCode>General</c:formatCode>
                <c:ptCount val="2"/>
                <c:pt idx="0">
                  <c:v>5.9</c:v>
                </c:pt>
                <c:pt idx="1">
                  <c:v>0.25</c:v>
                </c:pt>
              </c:numCache>
            </c:numRef>
          </c:yVal>
          <c:smooth val="0"/>
        </c:ser>
        <c:ser>
          <c:idx val="23"/>
          <c:order val="23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(Lines!$B$23,Lines!$B$29)</c:f>
              <c:numCache>
                <c:formatCode>General</c:formatCode>
                <c:ptCount val="2"/>
                <c:pt idx="0">
                  <c:v>63</c:v>
                </c:pt>
                <c:pt idx="1">
                  <c:v>63</c:v>
                </c:pt>
              </c:numCache>
            </c:numRef>
          </c:xVal>
          <c:yVal>
            <c:numRef>
              <c:f>(Lines!$C$23,Lines!$C$29)</c:f>
              <c:numCache>
                <c:formatCode>General</c:formatCode>
                <c:ptCount val="2"/>
                <c:pt idx="0">
                  <c:v>7</c:v>
                </c:pt>
                <c:pt idx="1">
                  <c:v>0.25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4621568"/>
        <c:axId val="274622720"/>
      </c:scatterChart>
      <c:valAx>
        <c:axId val="274621568"/>
        <c:scaling>
          <c:orientation val="minMax"/>
          <c:max val="78"/>
          <c:min val="3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SiO</a:t>
                </a:r>
                <a:r>
                  <a:rPr lang="en-US" baseline="-25000"/>
                  <a:t>2</a:t>
                </a:r>
                <a:r>
                  <a:rPr lang="en-US"/>
                  <a:t> wt%</a:t>
                </a:r>
              </a:p>
            </c:rich>
          </c:tx>
          <c:layout/>
          <c:overlay val="0"/>
        </c:title>
        <c:numFmt formatCode="#,##0" sourceLinked="0"/>
        <c:majorTickMark val="in"/>
        <c:minorTickMark val="none"/>
        <c:tickLblPos val="nextTo"/>
        <c:crossAx val="274622720"/>
        <c:crosses val="autoZero"/>
        <c:crossBetween val="midCat"/>
        <c:majorUnit val="3"/>
      </c:valAx>
      <c:valAx>
        <c:axId val="274622720"/>
        <c:scaling>
          <c:orientation val="minMax"/>
          <c:max val="15.75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Na</a:t>
                </a:r>
                <a:r>
                  <a:rPr lang="en-US" baseline="-25000"/>
                  <a:t>2</a:t>
                </a:r>
                <a:r>
                  <a:rPr lang="en-US"/>
                  <a:t>O + K</a:t>
                </a:r>
                <a:r>
                  <a:rPr lang="en-US" baseline="-25000"/>
                  <a:t>2</a:t>
                </a:r>
                <a:r>
                  <a:rPr lang="en-US"/>
                  <a:t>O wt%</a:t>
                </a:r>
              </a:p>
            </c:rich>
          </c:tx>
          <c:layout>
            <c:manualLayout>
              <c:xMode val="edge"/>
              <c:yMode val="edge"/>
              <c:x val="2.2017045700799098E-2"/>
              <c:y val="0.35308714205184044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crossAx val="274621568"/>
        <c:crosses val="autoZero"/>
        <c:crossBetween val="midCat"/>
        <c:majorUnit val="2"/>
      </c:valAx>
      <c:spPr>
        <a:ln w="19050">
          <a:solidFill>
            <a:schemeClr val="tx1"/>
          </a:solidFill>
        </a:ln>
      </c:spPr>
    </c:plotArea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663703784863065E-2"/>
          <c:y val="2.7408210433669235E-2"/>
          <c:w val="0.878776457872261"/>
          <c:h val="0.85408232102631854"/>
        </c:manualLayout>
      </c:layout>
      <c:scatterChart>
        <c:scatterStyle val="lineMarker"/>
        <c:varyColors val="0"/>
        <c:ser>
          <c:idx val="24"/>
          <c:order val="0"/>
          <c:tx>
            <c:v>Test data</c:v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'Test-data'!$B$27:$BE$27</c:f>
              <c:numCache>
                <c:formatCode>0.00</c:formatCode>
                <c:ptCount val="56"/>
                <c:pt idx="0">
                  <c:v>59.43</c:v>
                </c:pt>
                <c:pt idx="1">
                  <c:v>69.44</c:v>
                </c:pt>
                <c:pt idx="2">
                  <c:v>75.19</c:v>
                </c:pt>
                <c:pt idx="3">
                  <c:v>59.02</c:v>
                </c:pt>
                <c:pt idx="4">
                  <c:v>69.55</c:v>
                </c:pt>
                <c:pt idx="5">
                  <c:v>56.99</c:v>
                </c:pt>
                <c:pt idx="6">
                  <c:v>49.08</c:v>
                </c:pt>
                <c:pt idx="7">
                  <c:v>46.37</c:v>
                </c:pt>
                <c:pt idx="8">
                  <c:v>50.63</c:v>
                </c:pt>
                <c:pt idx="9">
                  <c:v>52.21</c:v>
                </c:pt>
                <c:pt idx="10">
                  <c:v>38.409999999999997</c:v>
                </c:pt>
                <c:pt idx="11">
                  <c:v>53.51</c:v>
                </c:pt>
                <c:pt idx="12">
                  <c:v>46.16</c:v>
                </c:pt>
                <c:pt idx="13">
                  <c:v>74.33</c:v>
                </c:pt>
                <c:pt idx="14">
                  <c:v>39.76</c:v>
                </c:pt>
                <c:pt idx="15">
                  <c:v>58.37</c:v>
                </c:pt>
                <c:pt idx="16">
                  <c:v>56.1</c:v>
                </c:pt>
                <c:pt idx="17">
                  <c:v>57.43</c:v>
                </c:pt>
                <c:pt idx="18">
                  <c:v>59.63</c:v>
                </c:pt>
                <c:pt idx="19">
                  <c:v>62.31</c:v>
                </c:pt>
                <c:pt idx="20">
                  <c:v>71.84</c:v>
                </c:pt>
                <c:pt idx="21">
                  <c:v>73.95</c:v>
                </c:pt>
                <c:pt idx="22">
                  <c:v>69.180000000000007</c:v>
                </c:pt>
                <c:pt idx="23">
                  <c:v>66.91</c:v>
                </c:pt>
                <c:pt idx="24">
                  <c:v>66.84</c:v>
                </c:pt>
                <c:pt idx="25">
                  <c:v>65.98</c:v>
                </c:pt>
                <c:pt idx="26">
                  <c:v>62.37</c:v>
                </c:pt>
                <c:pt idx="27">
                  <c:v>58.34</c:v>
                </c:pt>
                <c:pt idx="28">
                  <c:v>58.7</c:v>
                </c:pt>
                <c:pt idx="29">
                  <c:v>63.42</c:v>
                </c:pt>
                <c:pt idx="30">
                  <c:v>62.51</c:v>
                </c:pt>
                <c:pt idx="31">
                  <c:v>59.3</c:v>
                </c:pt>
                <c:pt idx="32">
                  <c:v>49.99</c:v>
                </c:pt>
                <c:pt idx="33">
                  <c:v>51.05</c:v>
                </c:pt>
                <c:pt idx="34">
                  <c:v>51.1</c:v>
                </c:pt>
                <c:pt idx="35">
                  <c:v>51.23</c:v>
                </c:pt>
                <c:pt idx="36">
                  <c:v>49.97</c:v>
                </c:pt>
                <c:pt idx="37">
                  <c:v>45.16</c:v>
                </c:pt>
                <c:pt idx="38">
                  <c:v>41.81</c:v>
                </c:pt>
                <c:pt idx="39">
                  <c:v>48.12</c:v>
                </c:pt>
                <c:pt idx="40">
                  <c:v>51.12</c:v>
                </c:pt>
                <c:pt idx="41">
                  <c:v>46.94</c:v>
                </c:pt>
                <c:pt idx="42">
                  <c:v>44.51</c:v>
                </c:pt>
                <c:pt idx="43">
                  <c:v>43.73</c:v>
                </c:pt>
                <c:pt idx="44">
                  <c:v>41.04</c:v>
                </c:pt>
                <c:pt idx="45">
                  <c:v>44.51</c:v>
                </c:pt>
                <c:pt idx="46">
                  <c:v>68.62</c:v>
                </c:pt>
                <c:pt idx="47">
                  <c:v>74.12</c:v>
                </c:pt>
                <c:pt idx="48">
                  <c:v>45.31</c:v>
                </c:pt>
                <c:pt idx="49">
                  <c:v>47.01</c:v>
                </c:pt>
                <c:pt idx="50">
                  <c:v>68.87</c:v>
                </c:pt>
                <c:pt idx="51">
                  <c:v>61.44</c:v>
                </c:pt>
                <c:pt idx="52">
                  <c:v>47.02</c:v>
                </c:pt>
                <c:pt idx="53">
                  <c:v>44.59</c:v>
                </c:pt>
                <c:pt idx="54">
                  <c:v>50.04</c:v>
                </c:pt>
                <c:pt idx="55">
                  <c:v>36.1</c:v>
                </c:pt>
              </c:numCache>
            </c:numRef>
          </c:xVal>
          <c:yVal>
            <c:numRef>
              <c:f>'Test-data'!$B$44:$BE$44</c:f>
              <c:numCache>
                <c:formatCode>0.00</c:formatCode>
                <c:ptCount val="56"/>
                <c:pt idx="0">
                  <c:v>5.08</c:v>
                </c:pt>
                <c:pt idx="1">
                  <c:v>7.6</c:v>
                </c:pt>
                <c:pt idx="2">
                  <c:v>7.82</c:v>
                </c:pt>
                <c:pt idx="3">
                  <c:v>4.0599999999999996</c:v>
                </c:pt>
                <c:pt idx="4">
                  <c:v>4.22</c:v>
                </c:pt>
                <c:pt idx="5">
                  <c:v>1.7</c:v>
                </c:pt>
                <c:pt idx="6">
                  <c:v>2.5300000000000002</c:v>
                </c:pt>
                <c:pt idx="7">
                  <c:v>3.7800000000000002</c:v>
                </c:pt>
                <c:pt idx="8">
                  <c:v>2.7800000000000002</c:v>
                </c:pt>
                <c:pt idx="9">
                  <c:v>13.6</c:v>
                </c:pt>
                <c:pt idx="10">
                  <c:v>1.9</c:v>
                </c:pt>
                <c:pt idx="11">
                  <c:v>8.64</c:v>
                </c:pt>
                <c:pt idx="12">
                  <c:v>5.98</c:v>
                </c:pt>
                <c:pt idx="13">
                  <c:v>10.17</c:v>
                </c:pt>
                <c:pt idx="14">
                  <c:v>6.37</c:v>
                </c:pt>
                <c:pt idx="15">
                  <c:v>6.55</c:v>
                </c:pt>
                <c:pt idx="16">
                  <c:v>14.09</c:v>
                </c:pt>
                <c:pt idx="17">
                  <c:v>13.32</c:v>
                </c:pt>
                <c:pt idx="18">
                  <c:v>10.370000000000001</c:v>
                </c:pt>
                <c:pt idx="19">
                  <c:v>10.64</c:v>
                </c:pt>
                <c:pt idx="20">
                  <c:v>7.81</c:v>
                </c:pt>
                <c:pt idx="21">
                  <c:v>7.98</c:v>
                </c:pt>
                <c:pt idx="22">
                  <c:v>7.53</c:v>
                </c:pt>
                <c:pt idx="23">
                  <c:v>6.56</c:v>
                </c:pt>
                <c:pt idx="24">
                  <c:v>6.8000000000000007</c:v>
                </c:pt>
                <c:pt idx="25">
                  <c:v>6.0500000000000007</c:v>
                </c:pt>
                <c:pt idx="26">
                  <c:v>5.78</c:v>
                </c:pt>
                <c:pt idx="27">
                  <c:v>5.38</c:v>
                </c:pt>
                <c:pt idx="28">
                  <c:v>5.17</c:v>
                </c:pt>
                <c:pt idx="29">
                  <c:v>7.9700000000000006</c:v>
                </c:pt>
                <c:pt idx="30">
                  <c:v>7.74</c:v>
                </c:pt>
                <c:pt idx="31">
                  <c:v>7.7100000000000009</c:v>
                </c:pt>
                <c:pt idx="32">
                  <c:v>6.6099999999999994</c:v>
                </c:pt>
                <c:pt idx="33">
                  <c:v>3.38</c:v>
                </c:pt>
                <c:pt idx="34">
                  <c:v>3</c:v>
                </c:pt>
                <c:pt idx="35">
                  <c:v>3.9800000000000004</c:v>
                </c:pt>
                <c:pt idx="36">
                  <c:v>4.08</c:v>
                </c:pt>
                <c:pt idx="37">
                  <c:v>5.62</c:v>
                </c:pt>
                <c:pt idx="38">
                  <c:v>8.49</c:v>
                </c:pt>
                <c:pt idx="39">
                  <c:v>5.5699999999999994</c:v>
                </c:pt>
                <c:pt idx="40">
                  <c:v>3.8600000000000003</c:v>
                </c:pt>
                <c:pt idx="41">
                  <c:v>1.58</c:v>
                </c:pt>
                <c:pt idx="42">
                  <c:v>0.88</c:v>
                </c:pt>
                <c:pt idx="43">
                  <c:v>0.49</c:v>
                </c:pt>
                <c:pt idx="44">
                  <c:v>0.3</c:v>
                </c:pt>
                <c:pt idx="45">
                  <c:v>0.88</c:v>
                </c:pt>
                <c:pt idx="46">
                  <c:v>12.59</c:v>
                </c:pt>
                <c:pt idx="47">
                  <c:v>9.6000000000000014</c:v>
                </c:pt>
                <c:pt idx="48">
                  <c:v>4.46</c:v>
                </c:pt>
                <c:pt idx="49">
                  <c:v>4.2699999999999996</c:v>
                </c:pt>
                <c:pt idx="50">
                  <c:v>11.71</c:v>
                </c:pt>
                <c:pt idx="51">
                  <c:v>12.93</c:v>
                </c:pt>
                <c:pt idx="52">
                  <c:v>8.56</c:v>
                </c:pt>
                <c:pt idx="53">
                  <c:v>11.629999999999999</c:v>
                </c:pt>
                <c:pt idx="54">
                  <c:v>3.2</c:v>
                </c:pt>
                <c:pt idx="55">
                  <c:v>11.290000000000001</c:v>
                </c:pt>
              </c:numCache>
            </c:numRef>
          </c:yVal>
          <c:smooth val="0"/>
        </c:ser>
        <c:ser>
          <c:idx val="0"/>
          <c:order val="1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Lines!$B$5:$B$6</c:f>
              <c:numCache>
                <c:formatCode>General</c:formatCode>
                <c:ptCount val="2"/>
                <c:pt idx="0">
                  <c:v>41</c:v>
                </c:pt>
                <c:pt idx="1">
                  <c:v>41</c:v>
                </c:pt>
              </c:numCache>
            </c:numRef>
          </c:xVal>
          <c:yVal>
            <c:numRef>
              <c:f>Lines!$C$5:$C$6</c:f>
              <c:numCache>
                <c:formatCode>General</c:formatCode>
                <c:ptCount val="2"/>
                <c:pt idx="0">
                  <c:v>0.25</c:v>
                </c:pt>
                <c:pt idx="1">
                  <c:v>3</c:v>
                </c:pt>
              </c:numCache>
            </c:numRef>
          </c:yVal>
          <c:smooth val="0"/>
        </c:ser>
        <c:ser>
          <c:idx val="1"/>
          <c:order val="2"/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Lines!$B$6:$B$7</c:f>
              <c:numCache>
                <c:formatCode>General</c:formatCode>
                <c:ptCount val="2"/>
                <c:pt idx="0">
                  <c:v>41</c:v>
                </c:pt>
                <c:pt idx="1">
                  <c:v>41</c:v>
                </c:pt>
              </c:numCache>
            </c:numRef>
          </c:xVal>
          <c:yVal>
            <c:numRef>
              <c:f>Lines!$C$6:$C$7</c:f>
              <c:numCache>
                <c:formatCode>General</c:formatCode>
                <c:ptCount val="2"/>
                <c:pt idx="0">
                  <c:v>3</c:v>
                </c:pt>
                <c:pt idx="1">
                  <c:v>7</c:v>
                </c:pt>
              </c:numCache>
            </c:numRef>
          </c:yVal>
          <c:smooth val="0"/>
        </c:ser>
        <c:ser>
          <c:idx val="2"/>
          <c:order val="3"/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Lines!$B$7:$B$8</c:f>
              <c:numCache>
                <c:formatCode>General</c:formatCode>
                <c:ptCount val="2"/>
                <c:pt idx="0">
                  <c:v>41</c:v>
                </c:pt>
                <c:pt idx="1">
                  <c:v>45</c:v>
                </c:pt>
              </c:numCache>
            </c:numRef>
          </c:xVal>
          <c:yVal>
            <c:numRef>
              <c:f>Lines!$C$7:$C$8</c:f>
              <c:numCache>
                <c:formatCode>General</c:formatCode>
                <c:ptCount val="2"/>
                <c:pt idx="0">
                  <c:v>7</c:v>
                </c:pt>
                <c:pt idx="1">
                  <c:v>9.4</c:v>
                </c:pt>
              </c:numCache>
            </c:numRef>
          </c:yVal>
          <c:smooth val="0"/>
        </c:ser>
        <c:ser>
          <c:idx val="3"/>
          <c:order val="4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Lines!$B$8:$B$9</c:f>
              <c:numCache>
                <c:formatCode>General</c:formatCode>
                <c:ptCount val="2"/>
                <c:pt idx="0">
                  <c:v>45</c:v>
                </c:pt>
                <c:pt idx="1">
                  <c:v>48.4</c:v>
                </c:pt>
              </c:numCache>
            </c:numRef>
          </c:xVal>
          <c:yVal>
            <c:numRef>
              <c:f>Lines!$C$8:$C$9</c:f>
              <c:numCache>
                <c:formatCode>General</c:formatCode>
                <c:ptCount val="2"/>
                <c:pt idx="0">
                  <c:v>9.4</c:v>
                </c:pt>
                <c:pt idx="1">
                  <c:v>11.5</c:v>
                </c:pt>
              </c:numCache>
            </c:numRef>
          </c:yVal>
          <c:smooth val="0"/>
        </c:ser>
        <c:ser>
          <c:idx val="4"/>
          <c:order val="5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Lines!$B$9:$B$10</c:f>
              <c:numCache>
                <c:formatCode>General</c:formatCode>
                <c:ptCount val="2"/>
                <c:pt idx="0">
                  <c:v>48.4</c:v>
                </c:pt>
                <c:pt idx="1">
                  <c:v>52.5</c:v>
                </c:pt>
              </c:numCache>
            </c:numRef>
          </c:xVal>
          <c:yVal>
            <c:numRef>
              <c:f>Lines!$C$9:$C$10</c:f>
              <c:numCache>
                <c:formatCode>General</c:formatCode>
                <c:ptCount val="2"/>
                <c:pt idx="0">
                  <c:v>11.5</c:v>
                </c:pt>
                <c:pt idx="1">
                  <c:v>14</c:v>
                </c:pt>
              </c:numCache>
            </c:numRef>
          </c:yVal>
          <c:smooth val="0"/>
        </c:ser>
        <c:ser>
          <c:idx val="5"/>
          <c:order val="6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Lines!$B$12:$B$13</c:f>
              <c:numCache>
                <c:formatCode>General</c:formatCode>
                <c:ptCount val="2"/>
                <c:pt idx="0">
                  <c:v>49</c:v>
                </c:pt>
                <c:pt idx="1">
                  <c:v>57.6</c:v>
                </c:pt>
              </c:numCache>
            </c:numRef>
          </c:xVal>
          <c:yVal>
            <c:numRef>
              <c:f>Lines!$C$12:$C$13</c:f>
              <c:numCache>
                <c:formatCode>General</c:formatCode>
                <c:ptCount val="2"/>
                <c:pt idx="0">
                  <c:v>15.6</c:v>
                </c:pt>
                <c:pt idx="1">
                  <c:v>11.7</c:v>
                </c:pt>
              </c:numCache>
            </c:numRef>
          </c:yVal>
          <c:smooth val="0"/>
        </c:ser>
        <c:ser>
          <c:idx val="6"/>
          <c:order val="7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Lines!$B$16:$B$17</c:f>
              <c:numCache>
                <c:formatCode>General</c:formatCode>
                <c:ptCount val="2"/>
                <c:pt idx="0">
                  <c:v>45</c:v>
                </c:pt>
                <c:pt idx="1">
                  <c:v>57.6</c:v>
                </c:pt>
              </c:numCache>
            </c:numRef>
          </c:xVal>
          <c:yVal>
            <c:numRef>
              <c:f>Lines!$C$16:$C$17</c:f>
              <c:numCache>
                <c:formatCode>General</c:formatCode>
                <c:ptCount val="2"/>
                <c:pt idx="0">
                  <c:v>5</c:v>
                </c:pt>
                <c:pt idx="1">
                  <c:v>11.7</c:v>
                </c:pt>
              </c:numCache>
            </c:numRef>
          </c:yVal>
          <c:smooth val="0"/>
        </c:ser>
        <c:ser>
          <c:idx val="7"/>
          <c:order val="8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Lines!$B$15:$B$16</c:f>
              <c:numCache>
                <c:formatCode>General</c:formatCode>
                <c:ptCount val="2"/>
                <c:pt idx="0">
                  <c:v>45</c:v>
                </c:pt>
                <c:pt idx="1">
                  <c:v>45</c:v>
                </c:pt>
              </c:numCache>
            </c:numRef>
          </c:xVal>
          <c:yVal>
            <c:numRef>
              <c:f>Lines!$C$15:$C$16</c:f>
              <c:numCache>
                <c:formatCode>General</c:formatCode>
                <c:ptCount val="2"/>
                <c:pt idx="0">
                  <c:v>0.25</c:v>
                </c:pt>
                <c:pt idx="1">
                  <c:v>5</c:v>
                </c:pt>
              </c:numCache>
            </c:numRef>
          </c:yVal>
          <c:smooth val="0"/>
        </c:ser>
        <c:ser>
          <c:idx val="8"/>
          <c:order val="9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(Lines!$B$6,Lines!$B$20)</c:f>
              <c:numCache>
                <c:formatCode>General</c:formatCode>
                <c:ptCount val="2"/>
                <c:pt idx="0">
                  <c:v>41</c:v>
                </c:pt>
                <c:pt idx="1">
                  <c:v>45</c:v>
                </c:pt>
              </c:numCache>
            </c:numRef>
          </c:xVal>
          <c:yVal>
            <c:numRef>
              <c:f>(Lines!$C$6,Lines!$C$20)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</c:ser>
        <c:ser>
          <c:idx val="9"/>
          <c:order val="10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Lines!$B$17:$B$18</c:f>
              <c:numCache>
                <c:formatCode>General</c:formatCode>
                <c:ptCount val="2"/>
                <c:pt idx="0">
                  <c:v>57.6</c:v>
                </c:pt>
                <c:pt idx="1">
                  <c:v>61</c:v>
                </c:pt>
              </c:numCache>
            </c:numRef>
          </c:xVal>
          <c:yVal>
            <c:numRef>
              <c:f>Lines!$C$17:$C$18</c:f>
              <c:numCache>
                <c:formatCode>General</c:formatCode>
                <c:ptCount val="2"/>
                <c:pt idx="0">
                  <c:v>11.7</c:v>
                </c:pt>
                <c:pt idx="1">
                  <c:v>13.5</c:v>
                </c:pt>
              </c:numCache>
            </c:numRef>
          </c:yVal>
          <c:smooth val="0"/>
        </c:ser>
        <c:ser>
          <c:idx val="10"/>
          <c:order val="11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(Lines!$B$16,Lines!$B$21)</c:f>
              <c:numCache>
                <c:formatCode>General</c:formatCode>
                <c:ptCount val="2"/>
                <c:pt idx="0">
                  <c:v>45</c:v>
                </c:pt>
                <c:pt idx="1">
                  <c:v>52</c:v>
                </c:pt>
              </c:numCache>
            </c:numRef>
          </c:xVal>
          <c:yVal>
            <c:numRef>
              <c:f>(Lines!$C$16,Lines!$C$21)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0"/>
        </c:ser>
        <c:ser>
          <c:idx val="11"/>
          <c:order val="12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Lines!$B$21:$B$22</c:f>
              <c:numCache>
                <c:formatCode>General</c:formatCode>
                <c:ptCount val="2"/>
                <c:pt idx="0">
                  <c:v>52</c:v>
                </c:pt>
                <c:pt idx="1">
                  <c:v>57</c:v>
                </c:pt>
              </c:numCache>
            </c:numRef>
          </c:xVal>
          <c:yVal>
            <c:numRef>
              <c:f>Lines!$C$21:$C$22</c:f>
              <c:numCache>
                <c:formatCode>General</c:formatCode>
                <c:ptCount val="2"/>
                <c:pt idx="0">
                  <c:v>5</c:v>
                </c:pt>
                <c:pt idx="1">
                  <c:v>5.9</c:v>
                </c:pt>
              </c:numCache>
            </c:numRef>
          </c:yVal>
          <c:smooth val="0"/>
        </c:ser>
        <c:ser>
          <c:idx val="12"/>
          <c:order val="13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Lines!$B$22:$B$23</c:f>
              <c:numCache>
                <c:formatCode>General</c:formatCode>
                <c:ptCount val="2"/>
                <c:pt idx="0">
                  <c:v>57</c:v>
                </c:pt>
                <c:pt idx="1">
                  <c:v>63</c:v>
                </c:pt>
              </c:numCache>
            </c:numRef>
          </c:xVal>
          <c:yVal>
            <c:numRef>
              <c:f>Lines!$C$22:$C$23</c:f>
              <c:numCache>
                <c:formatCode>General</c:formatCode>
                <c:ptCount val="2"/>
                <c:pt idx="0">
                  <c:v>5.9</c:v>
                </c:pt>
                <c:pt idx="1">
                  <c:v>7</c:v>
                </c:pt>
              </c:numCache>
            </c:numRef>
          </c:yVal>
          <c:smooth val="0"/>
        </c:ser>
        <c:ser>
          <c:idx val="13"/>
          <c:order val="14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Lines!$B$23:$B$24</c:f>
              <c:numCache>
                <c:formatCode>General</c:formatCode>
                <c:ptCount val="2"/>
                <c:pt idx="0">
                  <c:v>63</c:v>
                </c:pt>
                <c:pt idx="1">
                  <c:v>69</c:v>
                </c:pt>
              </c:numCache>
            </c:numRef>
          </c:xVal>
          <c:yVal>
            <c:numRef>
              <c:f>Lines!$C$23:$C$24</c:f>
              <c:numCache>
                <c:formatCode>General</c:formatCode>
                <c:ptCount val="2"/>
                <c:pt idx="0">
                  <c:v>7</c:v>
                </c:pt>
                <c:pt idx="1">
                  <c:v>8</c:v>
                </c:pt>
              </c:numCache>
            </c:numRef>
          </c:yVal>
          <c:smooth val="0"/>
        </c:ser>
        <c:ser>
          <c:idx val="14"/>
          <c:order val="15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Lines!$B$24:$B$25</c:f>
              <c:numCache>
                <c:formatCode>General</c:formatCode>
                <c:ptCount val="2"/>
                <c:pt idx="0">
                  <c:v>69</c:v>
                </c:pt>
                <c:pt idx="1">
                  <c:v>69</c:v>
                </c:pt>
              </c:numCache>
            </c:numRef>
          </c:xVal>
          <c:yVal>
            <c:numRef>
              <c:f>Lines!$C$24:$C$25</c:f>
              <c:numCache>
                <c:formatCode>General</c:formatCode>
                <c:ptCount val="2"/>
                <c:pt idx="0">
                  <c:v>8</c:v>
                </c:pt>
                <c:pt idx="1">
                  <c:v>13</c:v>
                </c:pt>
              </c:numCache>
            </c:numRef>
          </c:yVal>
          <c:smooth val="0"/>
        </c:ser>
        <c:ser>
          <c:idx val="15"/>
          <c:order val="16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(Lines!$B$8,Lines!$B$11)</c:f>
              <c:numCache>
                <c:formatCode>General</c:formatCode>
                <c:ptCount val="2"/>
                <c:pt idx="0">
                  <c:v>45</c:v>
                </c:pt>
                <c:pt idx="1">
                  <c:v>49.4</c:v>
                </c:pt>
              </c:numCache>
            </c:numRef>
          </c:xVal>
          <c:yVal>
            <c:numRef>
              <c:f>(Lines!$C$8,Lines!$C$11)</c:f>
              <c:numCache>
                <c:formatCode>General</c:formatCode>
                <c:ptCount val="2"/>
                <c:pt idx="0">
                  <c:v>9.4</c:v>
                </c:pt>
                <c:pt idx="1">
                  <c:v>7.3</c:v>
                </c:pt>
              </c:numCache>
            </c:numRef>
          </c:yVal>
          <c:smooth val="0"/>
        </c:ser>
        <c:ser>
          <c:idx val="16"/>
          <c:order val="17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(Lines!$B$9,Lines!$B$14)</c:f>
              <c:numCache>
                <c:formatCode>General</c:formatCode>
                <c:ptCount val="2"/>
                <c:pt idx="0">
                  <c:v>48.4</c:v>
                </c:pt>
                <c:pt idx="1">
                  <c:v>53</c:v>
                </c:pt>
              </c:numCache>
            </c:numRef>
          </c:xVal>
          <c:yVal>
            <c:numRef>
              <c:f>(Lines!$C$9,Lines!$C$14)</c:f>
              <c:numCache>
                <c:formatCode>General</c:formatCode>
                <c:ptCount val="2"/>
                <c:pt idx="0">
                  <c:v>11.5</c:v>
                </c:pt>
                <c:pt idx="1">
                  <c:v>9.3000000000000007</c:v>
                </c:pt>
              </c:numCache>
            </c:numRef>
          </c:yVal>
          <c:smooth val="0"/>
        </c:ser>
        <c:ser>
          <c:idx val="17"/>
          <c:order val="18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(Lines!$B$11,Lines!$B$21)</c:f>
              <c:numCache>
                <c:formatCode>General</c:formatCode>
                <c:ptCount val="2"/>
                <c:pt idx="0">
                  <c:v>49.4</c:v>
                </c:pt>
                <c:pt idx="1">
                  <c:v>52</c:v>
                </c:pt>
              </c:numCache>
            </c:numRef>
          </c:xVal>
          <c:yVal>
            <c:numRef>
              <c:f>(Lines!$C$11,Lines!$C$21)</c:f>
              <c:numCache>
                <c:formatCode>General</c:formatCode>
                <c:ptCount val="2"/>
                <c:pt idx="0">
                  <c:v>7.3</c:v>
                </c:pt>
                <c:pt idx="1">
                  <c:v>5</c:v>
                </c:pt>
              </c:numCache>
            </c:numRef>
          </c:yVal>
          <c:smooth val="0"/>
        </c:ser>
        <c:ser>
          <c:idx val="18"/>
          <c:order val="19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(Lines!$B$14,Lines!$B$22)</c:f>
              <c:numCache>
                <c:formatCode>General</c:formatCode>
                <c:ptCount val="2"/>
                <c:pt idx="0">
                  <c:v>53</c:v>
                </c:pt>
                <c:pt idx="1">
                  <c:v>57</c:v>
                </c:pt>
              </c:numCache>
            </c:numRef>
          </c:xVal>
          <c:yVal>
            <c:numRef>
              <c:f>(Lines!$C$14,Lines!$C$22)</c:f>
              <c:numCache>
                <c:formatCode>General</c:formatCode>
                <c:ptCount val="2"/>
                <c:pt idx="0">
                  <c:v>9.3000000000000007</c:v>
                </c:pt>
                <c:pt idx="1">
                  <c:v>5.9</c:v>
                </c:pt>
              </c:numCache>
            </c:numRef>
          </c:yVal>
          <c:smooth val="0"/>
        </c:ser>
        <c:ser>
          <c:idx val="19"/>
          <c:order val="20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(Lines!$B$13,Lines!$B$23)</c:f>
              <c:numCache>
                <c:formatCode>General</c:formatCode>
                <c:ptCount val="2"/>
                <c:pt idx="0">
                  <c:v>57.6</c:v>
                </c:pt>
                <c:pt idx="1">
                  <c:v>63</c:v>
                </c:pt>
              </c:numCache>
            </c:numRef>
          </c:xVal>
          <c:yVal>
            <c:numRef>
              <c:f>(Lines!$C$13,Lines!$C$23)</c:f>
              <c:numCache>
                <c:formatCode>General</c:formatCode>
                <c:ptCount val="2"/>
                <c:pt idx="0">
                  <c:v>11.7</c:v>
                </c:pt>
                <c:pt idx="1">
                  <c:v>7</c:v>
                </c:pt>
              </c:numCache>
            </c:numRef>
          </c:yVal>
          <c:smooth val="0"/>
        </c:ser>
        <c:ser>
          <c:idx val="20"/>
          <c:order val="21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(Lines!$B$24,Lines!$B$26)</c:f>
              <c:numCache>
                <c:formatCode>General</c:formatCode>
                <c:ptCount val="2"/>
                <c:pt idx="0">
                  <c:v>69</c:v>
                </c:pt>
                <c:pt idx="1">
                  <c:v>76.75</c:v>
                </c:pt>
              </c:numCache>
            </c:numRef>
          </c:xVal>
          <c:yVal>
            <c:numRef>
              <c:f>(Lines!$C$24,Lines!$C$26)</c:f>
              <c:numCache>
                <c:formatCode>General</c:formatCode>
                <c:ptCount val="2"/>
                <c:pt idx="0">
                  <c:v>8</c:v>
                </c:pt>
                <c:pt idx="1">
                  <c:v>0.25</c:v>
                </c:pt>
              </c:numCache>
            </c:numRef>
          </c:yVal>
          <c:smooth val="0"/>
        </c:ser>
        <c:ser>
          <c:idx val="21"/>
          <c:order val="22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(Lines!$B$21,Lines!$B$27)</c:f>
              <c:numCache>
                <c:formatCode>General</c:formatCode>
                <c:ptCount val="2"/>
                <c:pt idx="0">
                  <c:v>52</c:v>
                </c:pt>
                <c:pt idx="1">
                  <c:v>52</c:v>
                </c:pt>
              </c:numCache>
            </c:numRef>
          </c:xVal>
          <c:yVal>
            <c:numRef>
              <c:f>(Lines!$C$21,Lines!$C$27)</c:f>
              <c:numCache>
                <c:formatCode>General</c:formatCode>
                <c:ptCount val="2"/>
                <c:pt idx="0">
                  <c:v>5</c:v>
                </c:pt>
                <c:pt idx="1">
                  <c:v>0.25</c:v>
                </c:pt>
              </c:numCache>
            </c:numRef>
          </c:yVal>
          <c:smooth val="0"/>
        </c:ser>
        <c:ser>
          <c:idx val="22"/>
          <c:order val="23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(Lines!$B$22,Lines!$B$28)</c:f>
              <c:numCache>
                <c:formatCode>General</c:formatCode>
                <c:ptCount val="2"/>
                <c:pt idx="0">
                  <c:v>57</c:v>
                </c:pt>
                <c:pt idx="1">
                  <c:v>57</c:v>
                </c:pt>
              </c:numCache>
            </c:numRef>
          </c:xVal>
          <c:yVal>
            <c:numRef>
              <c:f>(Lines!$C$22,Lines!$C$28)</c:f>
              <c:numCache>
                <c:formatCode>General</c:formatCode>
                <c:ptCount val="2"/>
                <c:pt idx="0">
                  <c:v>5.9</c:v>
                </c:pt>
                <c:pt idx="1">
                  <c:v>0.25</c:v>
                </c:pt>
              </c:numCache>
            </c:numRef>
          </c:yVal>
          <c:smooth val="0"/>
        </c:ser>
        <c:ser>
          <c:idx val="23"/>
          <c:order val="24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(Lines!$B$23,Lines!$B$29)</c:f>
              <c:numCache>
                <c:formatCode>General</c:formatCode>
                <c:ptCount val="2"/>
                <c:pt idx="0">
                  <c:v>63</c:v>
                </c:pt>
                <c:pt idx="1">
                  <c:v>63</c:v>
                </c:pt>
              </c:numCache>
            </c:numRef>
          </c:xVal>
          <c:yVal>
            <c:numRef>
              <c:f>(Lines!$C$23,Lines!$C$29)</c:f>
              <c:numCache>
                <c:formatCode>General</c:formatCode>
                <c:ptCount val="2"/>
                <c:pt idx="0">
                  <c:v>7</c:v>
                </c:pt>
                <c:pt idx="1">
                  <c:v>0.25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4992"/>
        <c:axId val="260370368"/>
      </c:scatterChart>
      <c:valAx>
        <c:axId val="3284992"/>
        <c:scaling>
          <c:orientation val="minMax"/>
          <c:max val="78"/>
          <c:min val="3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SiO</a:t>
                </a:r>
                <a:r>
                  <a:rPr lang="en-US" baseline="-25000"/>
                  <a:t>2</a:t>
                </a:r>
                <a:r>
                  <a:rPr lang="en-US"/>
                  <a:t> wt%</a:t>
                </a:r>
              </a:p>
            </c:rich>
          </c:tx>
          <c:layout/>
          <c:overlay val="0"/>
        </c:title>
        <c:numFmt formatCode="0" sourceLinked="0"/>
        <c:majorTickMark val="in"/>
        <c:minorTickMark val="none"/>
        <c:tickLblPos val="nextTo"/>
        <c:crossAx val="260370368"/>
        <c:crosses val="autoZero"/>
        <c:crossBetween val="midCat"/>
        <c:majorUnit val="3"/>
      </c:valAx>
      <c:valAx>
        <c:axId val="260370368"/>
        <c:scaling>
          <c:orientation val="minMax"/>
          <c:max val="15.75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Na</a:t>
                </a:r>
                <a:r>
                  <a:rPr lang="en-US" baseline="-25000"/>
                  <a:t>2</a:t>
                </a:r>
                <a:r>
                  <a:rPr lang="en-US"/>
                  <a:t>O + K</a:t>
                </a:r>
                <a:r>
                  <a:rPr lang="en-US" baseline="-25000"/>
                  <a:t>2</a:t>
                </a:r>
                <a:r>
                  <a:rPr lang="en-US"/>
                  <a:t>O wt%</a:t>
                </a:r>
              </a:p>
            </c:rich>
          </c:tx>
          <c:layout>
            <c:manualLayout>
              <c:xMode val="edge"/>
              <c:yMode val="edge"/>
              <c:x val="2.2017045700799098E-2"/>
              <c:y val="0.35308714205184044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crossAx val="3284992"/>
        <c:crosses val="autoZero"/>
        <c:crossBetween val="midCat"/>
        <c:majorUnit val="2"/>
      </c:valAx>
      <c:spPr>
        <a:ln w="19050">
          <a:solidFill>
            <a:schemeClr val="tx1"/>
          </a:solidFill>
        </a:ln>
      </c:spPr>
    </c:plotArea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9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8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8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2387" cy="627625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0.2036</cdr:x>
      <cdr:y>0.72585</cdr:y>
    </cdr:from>
    <cdr:to>
      <cdr:x>0.28693</cdr:x>
      <cdr:y>0.82115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61613" y="4555612"/>
          <a:ext cx="721032" cy="5981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CA" sz="1400"/>
            <a:t>picro-</a:t>
          </a:r>
        </a:p>
        <a:p xmlns:a="http://schemas.openxmlformats.org/drawingml/2006/main">
          <a:r>
            <a:rPr lang="en-CA" sz="1400"/>
            <a:t>basalt</a:t>
          </a:r>
        </a:p>
      </cdr:txBody>
    </cdr:sp>
  </cdr:relSizeAnchor>
  <cdr:relSizeAnchor xmlns:cdr="http://schemas.openxmlformats.org/drawingml/2006/chartDrawing">
    <cdr:from>
      <cdr:x>0.32216</cdr:x>
      <cdr:y>0.66214</cdr:y>
    </cdr:from>
    <cdr:to>
      <cdr:x>0.40549</cdr:x>
      <cdr:y>0.75744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787445" y="4155768"/>
          <a:ext cx="721032" cy="5981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1400"/>
            <a:t>basalt</a:t>
          </a:r>
        </a:p>
      </cdr:txBody>
    </cdr:sp>
  </cdr:relSizeAnchor>
  <cdr:relSizeAnchor xmlns:cdr="http://schemas.openxmlformats.org/drawingml/2006/chartDrawing">
    <cdr:from>
      <cdr:x>0.43958</cdr:x>
      <cdr:y>0.61906</cdr:y>
    </cdr:from>
    <cdr:to>
      <cdr:x>0.53314</cdr:x>
      <cdr:y>0.71436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803444" y="3885380"/>
          <a:ext cx="809523" cy="5981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1400"/>
            <a:t>basaltic</a:t>
          </a:r>
        </a:p>
        <a:p xmlns:a="http://schemas.openxmlformats.org/drawingml/2006/main">
          <a:r>
            <a:rPr lang="en-CA" sz="1400"/>
            <a:t>andesite</a:t>
          </a:r>
        </a:p>
      </cdr:txBody>
    </cdr:sp>
  </cdr:relSizeAnchor>
  <cdr:relSizeAnchor xmlns:cdr="http://schemas.openxmlformats.org/drawingml/2006/chartDrawing">
    <cdr:from>
      <cdr:x>0.55133</cdr:x>
      <cdr:y>0.56945</cdr:y>
    </cdr:from>
    <cdr:to>
      <cdr:x>0.63466</cdr:x>
      <cdr:y>0.66475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770284" y="3574026"/>
          <a:ext cx="721032" cy="5981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1400"/>
            <a:t>andesite</a:t>
          </a:r>
        </a:p>
      </cdr:txBody>
    </cdr:sp>
  </cdr:relSizeAnchor>
  <cdr:relSizeAnchor xmlns:cdr="http://schemas.openxmlformats.org/drawingml/2006/chartDrawing">
    <cdr:from>
      <cdr:x>0.69811</cdr:x>
      <cdr:y>0.5107</cdr:y>
    </cdr:from>
    <cdr:to>
      <cdr:x>0.78144</cdr:x>
      <cdr:y>0.60601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040284" y="3205316"/>
          <a:ext cx="721032" cy="5981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1400"/>
            <a:t>dacite</a:t>
          </a:r>
        </a:p>
      </cdr:txBody>
    </cdr:sp>
  </cdr:relSizeAnchor>
  <cdr:relSizeAnchor xmlns:cdr="http://schemas.openxmlformats.org/drawingml/2006/chartDrawing">
    <cdr:from>
      <cdr:x>0.81648</cdr:x>
      <cdr:y>0.36841</cdr:y>
    </cdr:from>
    <cdr:to>
      <cdr:x>0.89981</cdr:x>
      <cdr:y>0.46371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7064478" y="2312219"/>
          <a:ext cx="721032" cy="5981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1400"/>
            <a:t>rhyolite</a:t>
          </a:r>
        </a:p>
      </cdr:txBody>
    </cdr:sp>
  </cdr:relSizeAnchor>
  <cdr:relSizeAnchor xmlns:cdr="http://schemas.openxmlformats.org/drawingml/2006/chartDrawing">
    <cdr:from>
      <cdr:x>0.325</cdr:x>
      <cdr:y>0.53029</cdr:y>
    </cdr:from>
    <cdr:to>
      <cdr:x>0.40833</cdr:x>
      <cdr:y>0.62559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812026" y="3328220"/>
          <a:ext cx="721032" cy="5981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1400"/>
            <a:t>trachy-</a:t>
          </a:r>
        </a:p>
        <a:p xmlns:a="http://schemas.openxmlformats.org/drawingml/2006/main">
          <a:r>
            <a:rPr lang="en-CA" sz="1400"/>
            <a:t>basalt</a:t>
          </a:r>
        </a:p>
      </cdr:txBody>
    </cdr:sp>
  </cdr:relSizeAnchor>
  <cdr:relSizeAnchor xmlns:cdr="http://schemas.openxmlformats.org/drawingml/2006/chartDrawing">
    <cdr:from>
      <cdr:x>0.40833</cdr:x>
      <cdr:y>0.4624</cdr:y>
    </cdr:from>
    <cdr:to>
      <cdr:x>0.49167</cdr:x>
      <cdr:y>0.5577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533058" y="2902156"/>
          <a:ext cx="721032" cy="5981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1400"/>
            <a:t>basaltic</a:t>
          </a:r>
        </a:p>
        <a:p xmlns:a="http://schemas.openxmlformats.org/drawingml/2006/main">
          <a:r>
            <a:rPr lang="en-CA" sz="1400"/>
            <a:t>trachy-</a:t>
          </a:r>
        </a:p>
        <a:p xmlns:a="http://schemas.openxmlformats.org/drawingml/2006/main">
          <a:r>
            <a:rPr lang="en-CA" sz="1400"/>
            <a:t>andesite</a:t>
          </a:r>
        </a:p>
      </cdr:txBody>
    </cdr:sp>
  </cdr:relSizeAnchor>
  <cdr:relSizeAnchor xmlns:cdr="http://schemas.openxmlformats.org/drawingml/2006/chartDrawing">
    <cdr:from>
      <cdr:x>0.47178</cdr:x>
      <cdr:y>0.39191</cdr:y>
    </cdr:from>
    <cdr:to>
      <cdr:x>0.63826</cdr:x>
      <cdr:y>0.46867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082026" y="2459703"/>
          <a:ext cx="1440426" cy="4817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1400"/>
            <a:t>trachyandesite</a:t>
          </a:r>
        </a:p>
      </cdr:txBody>
    </cdr:sp>
  </cdr:relSizeAnchor>
  <cdr:relSizeAnchor xmlns:cdr="http://schemas.openxmlformats.org/drawingml/2006/chartDrawing">
    <cdr:from>
      <cdr:x>0.57595</cdr:x>
      <cdr:y>0.20653</cdr:y>
    </cdr:from>
    <cdr:to>
      <cdr:x>0.80966</cdr:x>
      <cdr:y>0.36554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983317" y="1296220"/>
          <a:ext cx="2022167" cy="9979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1400"/>
            <a:t>trachyte </a:t>
          </a:r>
          <a:r>
            <a:rPr lang="en-CA" sz="1400" baseline="0"/>
            <a:t>(</a:t>
          </a:r>
          <a:r>
            <a:rPr lang="en-CA" sz="1400" i="1" baseline="0"/>
            <a:t>q </a:t>
          </a:r>
          <a:r>
            <a:rPr lang="en-CA" sz="1400" baseline="0"/>
            <a:t>&lt; 20%)</a:t>
          </a:r>
        </a:p>
        <a:p xmlns:a="http://schemas.openxmlformats.org/drawingml/2006/main">
          <a:endParaRPr lang="en-CA" sz="1400" baseline="0"/>
        </a:p>
        <a:p xmlns:a="http://schemas.openxmlformats.org/drawingml/2006/main">
          <a:r>
            <a:rPr lang="en-CA" sz="1400" baseline="0"/>
            <a:t>trachydacite (</a:t>
          </a:r>
          <a:r>
            <a:rPr lang="en-CA" sz="1400" i="1" baseline="0"/>
            <a:t>q</a:t>
          </a:r>
          <a:r>
            <a:rPr lang="en-CA" sz="1400" baseline="0"/>
            <a:t> &gt; 20%)</a:t>
          </a:r>
          <a:endParaRPr lang="en-CA" sz="1400"/>
        </a:p>
      </cdr:txBody>
    </cdr:sp>
  </cdr:relSizeAnchor>
  <cdr:relSizeAnchor xmlns:cdr="http://schemas.openxmlformats.org/drawingml/2006/chartDrawing">
    <cdr:from>
      <cdr:x>0.19432</cdr:x>
      <cdr:y>0.41932</cdr:y>
    </cdr:from>
    <cdr:to>
      <cdr:x>0.37311</cdr:x>
      <cdr:y>0.6436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681316" y="2631768"/>
          <a:ext cx="1546942" cy="14076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1400"/>
            <a:t>          tephrite </a:t>
          </a:r>
        </a:p>
        <a:p xmlns:a="http://schemas.openxmlformats.org/drawingml/2006/main">
          <a:r>
            <a:rPr lang="en-CA" sz="1400" baseline="0"/>
            <a:t>          (</a:t>
          </a:r>
          <a:r>
            <a:rPr lang="en-CA" sz="1400" i="1" baseline="0"/>
            <a:t>ol </a:t>
          </a:r>
          <a:r>
            <a:rPr lang="en-CA" sz="1400" baseline="0"/>
            <a:t>&lt; 10%)</a:t>
          </a:r>
        </a:p>
        <a:p xmlns:a="http://schemas.openxmlformats.org/drawingml/2006/main">
          <a:r>
            <a:rPr lang="en-CA" sz="1400" baseline="0"/>
            <a:t>basanite</a:t>
          </a:r>
        </a:p>
        <a:p xmlns:a="http://schemas.openxmlformats.org/drawingml/2006/main">
          <a:r>
            <a:rPr lang="en-CA" sz="1400" baseline="0"/>
            <a:t>(</a:t>
          </a:r>
          <a:r>
            <a:rPr lang="en-CA" sz="1400" i="1" baseline="0"/>
            <a:t>ol</a:t>
          </a:r>
          <a:r>
            <a:rPr lang="en-CA" sz="1400" i="0" baseline="0"/>
            <a:t> &gt; 10%)</a:t>
          </a:r>
          <a:endParaRPr lang="en-CA" sz="1400"/>
        </a:p>
      </cdr:txBody>
    </cdr:sp>
  </cdr:relSizeAnchor>
  <cdr:relSizeAnchor xmlns:cdr="http://schemas.openxmlformats.org/drawingml/2006/chartDrawing">
    <cdr:from>
      <cdr:x>0.29186</cdr:x>
      <cdr:y>0.33838</cdr:y>
    </cdr:from>
    <cdr:to>
      <cdr:x>0.45833</cdr:x>
      <cdr:y>0.41514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2525252" y="2123767"/>
          <a:ext cx="1440426" cy="4817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1400"/>
            <a:t>phonotephrite</a:t>
          </a:r>
        </a:p>
      </cdr:txBody>
    </cdr:sp>
  </cdr:relSizeAnchor>
  <cdr:relSizeAnchor xmlns:cdr="http://schemas.openxmlformats.org/drawingml/2006/chartDrawing">
    <cdr:from>
      <cdr:x>0.36572</cdr:x>
      <cdr:y>0.21958</cdr:y>
    </cdr:from>
    <cdr:to>
      <cdr:x>0.5322</cdr:x>
      <cdr:y>0.29634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3164348" y="1378155"/>
          <a:ext cx="1440426" cy="4817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1400"/>
            <a:t>tephriphonolite</a:t>
          </a:r>
        </a:p>
      </cdr:txBody>
    </cdr:sp>
  </cdr:relSizeAnchor>
  <cdr:relSizeAnchor xmlns:cdr="http://schemas.openxmlformats.org/drawingml/2006/chartDrawing">
    <cdr:from>
      <cdr:x>0.45663</cdr:x>
      <cdr:y>0.10078</cdr:y>
    </cdr:from>
    <cdr:to>
      <cdr:x>0.62311</cdr:x>
      <cdr:y>0.17755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3950929" y="632542"/>
          <a:ext cx="1440426" cy="4817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1400"/>
            <a:t>phonolite</a:t>
          </a:r>
        </a:p>
      </cdr:txBody>
    </cdr:sp>
  </cdr:relSizeAnchor>
  <cdr:relSizeAnchor xmlns:cdr="http://schemas.openxmlformats.org/drawingml/2006/chartDrawing">
    <cdr:from>
      <cdr:x>0.1375</cdr:x>
      <cdr:y>0.19478</cdr:y>
    </cdr:from>
    <cdr:to>
      <cdr:x>0.30398</cdr:x>
      <cdr:y>0.27154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1189703" y="1222477"/>
          <a:ext cx="1440426" cy="4817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1400"/>
            <a:t>foidite</a:t>
          </a:r>
        </a:p>
      </cdr:txBody>
    </cdr:sp>
  </cdr:relSizeAnchor>
  <cdr:relSizeAnchor xmlns:cdr="http://schemas.openxmlformats.org/drawingml/2006/chartDrawing">
    <cdr:from>
      <cdr:x>0.11945</cdr:x>
      <cdr:y>0.09629</cdr:y>
    </cdr:from>
    <cdr:to>
      <cdr:x>0.22513</cdr:x>
      <cdr:y>0.24198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1033517" y="60434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CA" sz="1100"/>
        </a:p>
      </cdr:txBody>
    </cdr:sp>
  </cdr:relSizeAnchor>
  <cdr:relSizeAnchor xmlns:cdr="http://schemas.openxmlformats.org/drawingml/2006/chartDrawing">
    <cdr:from>
      <cdr:x>0.57788</cdr:x>
      <cdr:y>0.03768</cdr:y>
    </cdr:from>
    <cdr:to>
      <cdr:x>0.96974</cdr:x>
      <cdr:y>0.1828</cdr:y>
    </cdr:to>
    <cdr:sp macro="" textlink="">
      <cdr:nvSpPr>
        <cdr:cNvPr id="22" name="TextBox 21"/>
        <cdr:cNvSpPr txBox="1"/>
      </cdr:nvSpPr>
      <cdr:spPr>
        <a:xfrm xmlns:a="http://schemas.openxmlformats.org/drawingml/2006/main">
          <a:off x="5000042" y="236482"/>
          <a:ext cx="3390520" cy="9107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CA" sz="900"/>
            <a:t>Le Maitre, R.W. (editor) 2002. </a:t>
          </a:r>
        </a:p>
        <a:p xmlns:a="http://schemas.openxmlformats.org/drawingml/2006/main">
          <a:r>
            <a:rPr lang="en-CA" sz="900"/>
            <a:t>Igneous Rocks. A Classification and Glossary of Terms. </a:t>
          </a:r>
        </a:p>
        <a:p xmlns:a="http://schemas.openxmlformats.org/drawingml/2006/main">
          <a:r>
            <a:rPr lang="en-CA" sz="900"/>
            <a:t>Recommendations of the International Union of Geological Sciences </a:t>
          </a:r>
        </a:p>
        <a:p xmlns:a="http://schemas.openxmlformats.org/drawingml/2006/main">
          <a:r>
            <a:rPr lang="en-CA" sz="900"/>
            <a:t>Subcommission on the Systematics of Igneous Rocks, 2nd edition.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2387" cy="627625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2387" cy="627625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E25" sqref="E25"/>
    </sheetView>
  </sheetViews>
  <sheetFormatPr defaultRowHeight="14.4" x14ac:dyDescent="0.3"/>
  <cols>
    <col min="2" max="3" width="8.88671875" style="1"/>
  </cols>
  <sheetData>
    <row r="1" spans="1:3" x14ac:dyDescent="0.3">
      <c r="A1" t="s">
        <v>83</v>
      </c>
    </row>
    <row r="3" spans="1:3" x14ac:dyDescent="0.3">
      <c r="B3" s="1" t="s">
        <v>82</v>
      </c>
    </row>
    <row r="4" spans="1:3" x14ac:dyDescent="0.3">
      <c r="B4" s="1" t="s">
        <v>0</v>
      </c>
      <c r="C4" s="1" t="s">
        <v>1</v>
      </c>
    </row>
    <row r="5" spans="1:3" x14ac:dyDescent="0.3">
      <c r="B5" s="1">
        <v>41</v>
      </c>
      <c r="C5" s="1">
        <v>0.25</v>
      </c>
    </row>
    <row r="6" spans="1:3" x14ac:dyDescent="0.3">
      <c r="B6" s="1">
        <v>41</v>
      </c>
      <c r="C6" s="1">
        <v>3</v>
      </c>
    </row>
    <row r="7" spans="1:3" x14ac:dyDescent="0.3">
      <c r="B7" s="1">
        <v>41</v>
      </c>
      <c r="C7" s="1">
        <v>7</v>
      </c>
    </row>
    <row r="8" spans="1:3" x14ac:dyDescent="0.3">
      <c r="B8" s="1">
        <v>45</v>
      </c>
      <c r="C8" s="1">
        <v>9.4</v>
      </c>
    </row>
    <row r="9" spans="1:3" x14ac:dyDescent="0.3">
      <c r="B9" s="1">
        <v>48.4</v>
      </c>
      <c r="C9" s="1">
        <v>11.5</v>
      </c>
    </row>
    <row r="10" spans="1:3" x14ac:dyDescent="0.3">
      <c r="B10" s="1">
        <v>52.5</v>
      </c>
      <c r="C10" s="1">
        <v>14</v>
      </c>
    </row>
    <row r="11" spans="1:3" x14ac:dyDescent="0.3">
      <c r="B11" s="1">
        <v>49.4</v>
      </c>
      <c r="C11" s="1">
        <v>7.3</v>
      </c>
    </row>
    <row r="12" spans="1:3" x14ac:dyDescent="0.3">
      <c r="B12" s="2">
        <v>49</v>
      </c>
      <c r="C12" s="2">
        <v>15.6</v>
      </c>
    </row>
    <row r="13" spans="1:3" x14ac:dyDescent="0.3">
      <c r="B13" s="1">
        <v>57.6</v>
      </c>
      <c r="C13" s="1">
        <v>11.7</v>
      </c>
    </row>
    <row r="14" spans="1:3" x14ac:dyDescent="0.3">
      <c r="B14" s="1">
        <v>53</v>
      </c>
      <c r="C14" s="1">
        <v>9.3000000000000007</v>
      </c>
    </row>
    <row r="15" spans="1:3" x14ac:dyDescent="0.3">
      <c r="B15" s="1">
        <v>45</v>
      </c>
      <c r="C15" s="1">
        <v>0.25</v>
      </c>
    </row>
    <row r="16" spans="1:3" x14ac:dyDescent="0.3">
      <c r="B16" s="1">
        <v>45</v>
      </c>
      <c r="C16" s="1">
        <v>5</v>
      </c>
    </row>
    <row r="17" spans="2:3" x14ac:dyDescent="0.3">
      <c r="B17" s="1">
        <v>57.6</v>
      </c>
      <c r="C17" s="1">
        <v>11.7</v>
      </c>
    </row>
    <row r="18" spans="2:3" x14ac:dyDescent="0.3">
      <c r="B18" s="1">
        <v>61</v>
      </c>
      <c r="C18" s="1">
        <v>13.5</v>
      </c>
    </row>
    <row r="20" spans="2:3" x14ac:dyDescent="0.3">
      <c r="B20" s="1">
        <v>45</v>
      </c>
      <c r="C20" s="1">
        <v>3</v>
      </c>
    </row>
    <row r="21" spans="2:3" x14ac:dyDescent="0.3">
      <c r="B21" s="1">
        <v>52</v>
      </c>
      <c r="C21" s="1">
        <v>5</v>
      </c>
    </row>
    <row r="22" spans="2:3" x14ac:dyDescent="0.3">
      <c r="B22" s="1">
        <v>57</v>
      </c>
      <c r="C22" s="1">
        <v>5.9</v>
      </c>
    </row>
    <row r="23" spans="2:3" x14ac:dyDescent="0.3">
      <c r="B23" s="1">
        <v>63</v>
      </c>
      <c r="C23" s="1">
        <v>7</v>
      </c>
    </row>
    <row r="24" spans="2:3" x14ac:dyDescent="0.3">
      <c r="B24" s="1">
        <v>69</v>
      </c>
      <c r="C24" s="1">
        <v>8</v>
      </c>
    </row>
    <row r="25" spans="2:3" x14ac:dyDescent="0.3">
      <c r="B25" s="1">
        <v>69</v>
      </c>
      <c r="C25" s="1">
        <v>13</v>
      </c>
    </row>
    <row r="26" spans="2:3" x14ac:dyDescent="0.3">
      <c r="B26" s="1">
        <v>76.75</v>
      </c>
      <c r="C26" s="1">
        <v>0.25</v>
      </c>
    </row>
    <row r="27" spans="2:3" x14ac:dyDescent="0.3">
      <c r="B27" s="1">
        <v>52</v>
      </c>
      <c r="C27" s="1">
        <v>0.25</v>
      </c>
    </row>
    <row r="28" spans="2:3" x14ac:dyDescent="0.3">
      <c r="B28" s="1">
        <v>57</v>
      </c>
      <c r="C28" s="1">
        <v>0.25</v>
      </c>
    </row>
    <row r="29" spans="2:3" x14ac:dyDescent="0.3">
      <c r="B29" s="1">
        <v>63</v>
      </c>
      <c r="C29" s="1">
        <v>0.25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4"/>
  <sheetViews>
    <sheetView workbookViewId="0">
      <selection activeCell="A43" sqref="A43:XFD43"/>
    </sheetView>
  </sheetViews>
  <sheetFormatPr defaultRowHeight="14.4" x14ac:dyDescent="0.3"/>
  <cols>
    <col min="1" max="1" width="10.6640625" customWidth="1"/>
  </cols>
  <sheetData>
    <row r="1" spans="1:57" x14ac:dyDescent="0.3">
      <c r="A1" s="4" t="s">
        <v>81</v>
      </c>
      <c r="B1" t="s">
        <v>22</v>
      </c>
      <c r="C1" t="s">
        <v>23</v>
      </c>
      <c r="D1" t="s">
        <v>24</v>
      </c>
      <c r="E1" t="s">
        <v>25</v>
      </c>
      <c r="F1" t="s">
        <v>26</v>
      </c>
      <c r="G1" t="s">
        <v>26</v>
      </c>
      <c r="H1" t="s">
        <v>27</v>
      </c>
      <c r="I1" t="s">
        <v>28</v>
      </c>
      <c r="J1" t="s">
        <v>29</v>
      </c>
      <c r="K1" t="s">
        <v>30</v>
      </c>
      <c r="L1" t="s">
        <v>31</v>
      </c>
      <c r="M1" t="s">
        <v>32</v>
      </c>
      <c r="N1" t="s">
        <v>33</v>
      </c>
      <c r="O1" t="s">
        <v>34</v>
      </c>
      <c r="P1" t="s">
        <v>35</v>
      </c>
      <c r="Q1" t="s">
        <v>36</v>
      </c>
      <c r="R1" t="s">
        <v>37</v>
      </c>
      <c r="S1" t="s">
        <v>38</v>
      </c>
      <c r="T1" t="s">
        <v>39</v>
      </c>
      <c r="U1" t="s">
        <v>40</v>
      </c>
      <c r="V1" t="s">
        <v>41</v>
      </c>
      <c r="W1" t="s">
        <v>42</v>
      </c>
      <c r="X1" t="s">
        <v>43</v>
      </c>
      <c r="Y1" t="s">
        <v>44</v>
      </c>
      <c r="Z1" t="s">
        <v>45</v>
      </c>
      <c r="AA1" t="s">
        <v>46</v>
      </c>
      <c r="AB1" t="s">
        <v>47</v>
      </c>
      <c r="AC1" t="s">
        <v>48</v>
      </c>
      <c r="AD1" t="s">
        <v>49</v>
      </c>
      <c r="AE1" t="s">
        <v>50</v>
      </c>
      <c r="AF1" t="s">
        <v>51</v>
      </c>
      <c r="AG1" t="s">
        <v>52</v>
      </c>
      <c r="AH1" t="s">
        <v>53</v>
      </c>
      <c r="AI1" t="s">
        <v>54</v>
      </c>
      <c r="AJ1" t="s">
        <v>55</v>
      </c>
      <c r="AK1" t="s">
        <v>56</v>
      </c>
      <c r="AL1" t="s">
        <v>57</v>
      </c>
      <c r="AM1" t="s">
        <v>58</v>
      </c>
      <c r="AN1" t="s">
        <v>59</v>
      </c>
      <c r="AO1" t="s">
        <v>60</v>
      </c>
      <c r="AP1" t="s">
        <v>61</v>
      </c>
      <c r="AQ1" t="s">
        <v>62</v>
      </c>
      <c r="AR1" t="s">
        <v>63</v>
      </c>
      <c r="AS1" t="s">
        <v>64</v>
      </c>
      <c r="AT1" t="s">
        <v>65</v>
      </c>
      <c r="AU1" t="s">
        <v>63</v>
      </c>
      <c r="AV1">
        <v>45</v>
      </c>
      <c r="AW1">
        <v>46</v>
      </c>
      <c r="AX1" t="s">
        <v>66</v>
      </c>
      <c r="AY1" t="s">
        <v>67</v>
      </c>
      <c r="AZ1" t="s">
        <v>68</v>
      </c>
      <c r="BA1" t="s">
        <v>69</v>
      </c>
      <c r="BB1" t="s">
        <v>70</v>
      </c>
      <c r="BC1" t="s">
        <v>71</v>
      </c>
      <c r="BD1" t="s">
        <v>29</v>
      </c>
      <c r="BE1" t="s">
        <v>72</v>
      </c>
    </row>
    <row r="2" spans="1:57" x14ac:dyDescent="0.3">
      <c r="A2" s="4" t="s">
        <v>84</v>
      </c>
      <c r="P2" t="s">
        <v>73</v>
      </c>
      <c r="Q2" t="s">
        <v>49</v>
      </c>
      <c r="R2" t="s">
        <v>39</v>
      </c>
      <c r="AG2" t="s">
        <v>49</v>
      </c>
      <c r="AV2" t="s">
        <v>74</v>
      </c>
      <c r="AW2" t="s">
        <v>75</v>
      </c>
      <c r="AX2" t="s">
        <v>76</v>
      </c>
      <c r="AY2" t="s">
        <v>76</v>
      </c>
      <c r="AZ2" t="s">
        <v>76</v>
      </c>
    </row>
    <row r="3" spans="1:57" x14ac:dyDescent="0.3">
      <c r="A3" t="s">
        <v>2</v>
      </c>
      <c r="B3">
        <v>58.65</v>
      </c>
      <c r="C3">
        <v>69.040000000000006</v>
      </c>
      <c r="D3">
        <v>75.58</v>
      </c>
      <c r="E3">
        <v>58.58</v>
      </c>
      <c r="F3">
        <v>69.56</v>
      </c>
      <c r="G3">
        <v>57.23</v>
      </c>
      <c r="H3">
        <v>48.77</v>
      </c>
      <c r="I3">
        <v>46.37</v>
      </c>
      <c r="J3">
        <v>50.51</v>
      </c>
      <c r="K3">
        <v>52.2</v>
      </c>
      <c r="L3">
        <v>38.4</v>
      </c>
      <c r="M3">
        <v>53.3</v>
      </c>
      <c r="N3">
        <v>46.3</v>
      </c>
      <c r="O3">
        <v>74.05</v>
      </c>
      <c r="P3">
        <v>37.700000000000003</v>
      </c>
      <c r="Q3">
        <v>57.3</v>
      </c>
      <c r="R3">
        <v>54.99</v>
      </c>
      <c r="S3">
        <v>56.19</v>
      </c>
      <c r="T3">
        <v>58.58</v>
      </c>
      <c r="U3">
        <v>61.21</v>
      </c>
      <c r="V3">
        <v>71.3</v>
      </c>
      <c r="W3">
        <v>72.819999999999993</v>
      </c>
      <c r="X3">
        <v>68.650000000000006</v>
      </c>
      <c r="Y3">
        <v>66.09</v>
      </c>
      <c r="Z3">
        <v>65.55</v>
      </c>
      <c r="AA3">
        <v>65.010000000000005</v>
      </c>
      <c r="AB3">
        <v>61.52</v>
      </c>
      <c r="AC3">
        <v>57.48</v>
      </c>
      <c r="AD3">
        <v>57.94</v>
      </c>
      <c r="AE3">
        <v>62</v>
      </c>
      <c r="AF3">
        <v>61.25</v>
      </c>
      <c r="AG3">
        <v>58.15</v>
      </c>
      <c r="AH3">
        <v>49.21</v>
      </c>
      <c r="AI3">
        <v>50.14</v>
      </c>
      <c r="AJ3">
        <v>50.44</v>
      </c>
      <c r="AK3">
        <v>50.14</v>
      </c>
      <c r="AL3">
        <v>49.2</v>
      </c>
      <c r="AM3">
        <v>44.3</v>
      </c>
      <c r="AN3">
        <v>40.6</v>
      </c>
      <c r="AO3">
        <v>47.48</v>
      </c>
      <c r="AP3">
        <v>50.28</v>
      </c>
      <c r="AQ3">
        <v>46.27</v>
      </c>
      <c r="AR3">
        <v>42.26</v>
      </c>
      <c r="AS3">
        <v>39.93</v>
      </c>
      <c r="AT3">
        <v>38.29</v>
      </c>
      <c r="AU3">
        <v>42.26</v>
      </c>
      <c r="AV3">
        <v>68</v>
      </c>
      <c r="AW3">
        <v>73.34</v>
      </c>
      <c r="AX3">
        <v>45.2</v>
      </c>
      <c r="AY3">
        <v>46.8</v>
      </c>
      <c r="AZ3">
        <v>68</v>
      </c>
      <c r="BA3">
        <v>61.15</v>
      </c>
      <c r="BB3">
        <v>43.56</v>
      </c>
      <c r="BC3">
        <v>44.1</v>
      </c>
      <c r="BD3">
        <v>49.2</v>
      </c>
      <c r="BE3">
        <v>35.6</v>
      </c>
    </row>
    <row r="4" spans="1:57" x14ac:dyDescent="0.3">
      <c r="A4" t="s">
        <v>3</v>
      </c>
      <c r="B4">
        <v>0.81</v>
      </c>
      <c r="C4">
        <v>0.42</v>
      </c>
      <c r="D4">
        <v>0.22</v>
      </c>
      <c r="E4">
        <v>0.72</v>
      </c>
      <c r="F4">
        <v>0.33</v>
      </c>
      <c r="G4">
        <v>0.12</v>
      </c>
      <c r="H4">
        <v>1.1499999999999999</v>
      </c>
      <c r="I4">
        <v>2.4</v>
      </c>
      <c r="J4">
        <v>2.63</v>
      </c>
      <c r="K4">
        <v>3.5</v>
      </c>
      <c r="L4">
        <v>2.6</v>
      </c>
      <c r="M4">
        <v>3</v>
      </c>
      <c r="N4">
        <v>2.6</v>
      </c>
      <c r="O4">
        <v>0.13</v>
      </c>
      <c r="P4">
        <v>0.64</v>
      </c>
      <c r="Q4">
        <v>1.02</v>
      </c>
      <c r="R4">
        <v>0.6</v>
      </c>
      <c r="S4">
        <v>0.62</v>
      </c>
      <c r="T4">
        <v>0.84</v>
      </c>
      <c r="U4">
        <v>0.7</v>
      </c>
      <c r="V4">
        <v>0.31</v>
      </c>
      <c r="W4">
        <v>0.28000000000000003</v>
      </c>
      <c r="X4">
        <v>0.54</v>
      </c>
      <c r="Y4">
        <v>0.54</v>
      </c>
      <c r="Z4">
        <v>0.6</v>
      </c>
      <c r="AA4">
        <v>0.57999999999999996</v>
      </c>
      <c r="AB4">
        <v>0.73</v>
      </c>
      <c r="AC4">
        <v>0.95</v>
      </c>
      <c r="AD4">
        <v>0.87</v>
      </c>
      <c r="AE4">
        <v>0.78</v>
      </c>
      <c r="AF4">
        <v>0.81</v>
      </c>
      <c r="AG4">
        <v>1.08</v>
      </c>
      <c r="AH4">
        <v>2.4</v>
      </c>
      <c r="AI4">
        <v>1.1200000000000001</v>
      </c>
      <c r="AJ4">
        <v>1</v>
      </c>
      <c r="AK4">
        <v>1.49</v>
      </c>
      <c r="AL4">
        <v>1.84</v>
      </c>
      <c r="AM4">
        <v>2.5099999999999998</v>
      </c>
      <c r="AN4">
        <v>2.66</v>
      </c>
      <c r="AO4">
        <v>3.23</v>
      </c>
      <c r="AP4">
        <v>0.64</v>
      </c>
      <c r="AQ4">
        <v>1.47</v>
      </c>
      <c r="AR4">
        <v>0.63</v>
      </c>
      <c r="AS4">
        <v>0.26</v>
      </c>
      <c r="AT4">
        <v>0.09</v>
      </c>
      <c r="AU4">
        <v>0.63</v>
      </c>
      <c r="AV4">
        <v>0.65</v>
      </c>
      <c r="AW4">
        <v>0.23</v>
      </c>
      <c r="AX4">
        <v>3.47</v>
      </c>
      <c r="AY4">
        <v>3.39</v>
      </c>
      <c r="AZ4">
        <v>0.35</v>
      </c>
      <c r="BA4">
        <v>0.21</v>
      </c>
      <c r="BB4">
        <v>2.31</v>
      </c>
      <c r="BC4">
        <v>2.8</v>
      </c>
      <c r="BD4">
        <v>2.0299999999999998</v>
      </c>
      <c r="BE4">
        <v>5.98</v>
      </c>
    </row>
    <row r="5" spans="1:57" x14ac:dyDescent="0.3">
      <c r="A5" t="s">
        <v>4</v>
      </c>
      <c r="B5">
        <v>16.84</v>
      </c>
      <c r="C5">
        <v>15.03</v>
      </c>
      <c r="D5">
        <v>13.35</v>
      </c>
      <c r="E5">
        <v>17.52</v>
      </c>
      <c r="F5">
        <v>13.26</v>
      </c>
      <c r="G5">
        <v>10.61</v>
      </c>
      <c r="H5">
        <v>15.9</v>
      </c>
      <c r="I5">
        <v>14.18</v>
      </c>
      <c r="J5">
        <v>13.45</v>
      </c>
      <c r="K5">
        <v>10.1</v>
      </c>
      <c r="L5">
        <v>4.7</v>
      </c>
      <c r="M5">
        <v>9.1</v>
      </c>
      <c r="N5">
        <v>13.5</v>
      </c>
      <c r="O5">
        <v>12.44</v>
      </c>
      <c r="P5">
        <v>7.33</v>
      </c>
      <c r="Q5">
        <v>16.899999999999999</v>
      </c>
      <c r="R5">
        <v>20.96</v>
      </c>
      <c r="S5">
        <v>19.04</v>
      </c>
      <c r="T5">
        <v>16.64</v>
      </c>
      <c r="U5">
        <v>16.96</v>
      </c>
      <c r="V5">
        <v>14.32</v>
      </c>
      <c r="W5">
        <v>13.27</v>
      </c>
      <c r="X5">
        <v>14.55</v>
      </c>
      <c r="Y5">
        <v>15.73</v>
      </c>
      <c r="Z5">
        <v>15.04</v>
      </c>
      <c r="AA5">
        <v>15.91</v>
      </c>
      <c r="AB5">
        <v>16.48</v>
      </c>
      <c r="AC5">
        <v>16.670000000000002</v>
      </c>
      <c r="AD5">
        <v>17.02</v>
      </c>
      <c r="AE5">
        <v>15.65</v>
      </c>
      <c r="AF5">
        <v>16.010000000000002</v>
      </c>
      <c r="AG5">
        <v>16.7</v>
      </c>
      <c r="AH5">
        <v>16.63</v>
      </c>
      <c r="AI5">
        <v>15.48</v>
      </c>
      <c r="AJ5">
        <v>16.28</v>
      </c>
      <c r="AK5">
        <v>15.02</v>
      </c>
      <c r="AL5">
        <v>15.74</v>
      </c>
      <c r="AM5">
        <v>14.7</v>
      </c>
      <c r="AN5">
        <v>14.33</v>
      </c>
      <c r="AO5">
        <v>15.74</v>
      </c>
      <c r="AP5">
        <v>25.86</v>
      </c>
      <c r="AQ5">
        <v>7.16</v>
      </c>
      <c r="AR5">
        <v>4.2300000000000004</v>
      </c>
      <c r="AS5">
        <v>2.35</v>
      </c>
      <c r="AT5">
        <v>1.82</v>
      </c>
      <c r="AU5">
        <v>4.2300000000000004</v>
      </c>
      <c r="AV5">
        <v>11.34</v>
      </c>
      <c r="AW5">
        <v>10.41</v>
      </c>
      <c r="AX5">
        <v>16.25</v>
      </c>
      <c r="AY5">
        <v>14.4</v>
      </c>
      <c r="AZ5">
        <v>8.73</v>
      </c>
      <c r="BA5">
        <v>22.07</v>
      </c>
      <c r="BB5">
        <v>7.85</v>
      </c>
      <c r="BC5">
        <v>17</v>
      </c>
      <c r="BD5">
        <v>16.100000000000001</v>
      </c>
      <c r="BE5">
        <v>12.9</v>
      </c>
    </row>
    <row r="6" spans="1:57" x14ac:dyDescent="0.3">
      <c r="A6" t="s">
        <v>5</v>
      </c>
      <c r="B6">
        <v>2.76</v>
      </c>
      <c r="C6">
        <v>1.37</v>
      </c>
      <c r="D6">
        <v>0.9</v>
      </c>
      <c r="E6">
        <v>7.1</v>
      </c>
      <c r="F6">
        <v>0.87</v>
      </c>
      <c r="G6">
        <v>0</v>
      </c>
      <c r="H6">
        <v>1.33</v>
      </c>
      <c r="I6">
        <v>4.09</v>
      </c>
      <c r="J6">
        <v>1.78</v>
      </c>
      <c r="K6">
        <v>0</v>
      </c>
      <c r="L6">
        <v>0</v>
      </c>
      <c r="M6">
        <v>0</v>
      </c>
      <c r="N6">
        <v>0</v>
      </c>
      <c r="O6">
        <v>0</v>
      </c>
      <c r="P6">
        <v>3.99</v>
      </c>
      <c r="Q6">
        <v>4.58</v>
      </c>
      <c r="R6">
        <v>2.25</v>
      </c>
      <c r="S6">
        <v>2.79</v>
      </c>
      <c r="T6">
        <v>3.04</v>
      </c>
      <c r="U6">
        <v>2.99</v>
      </c>
      <c r="V6">
        <v>1.21</v>
      </c>
      <c r="W6">
        <v>1.48</v>
      </c>
      <c r="X6">
        <v>1.23</v>
      </c>
      <c r="Y6">
        <v>1.38</v>
      </c>
      <c r="Z6">
        <v>2.13</v>
      </c>
      <c r="AA6">
        <v>2.4300000000000002</v>
      </c>
      <c r="AB6">
        <v>1.83</v>
      </c>
      <c r="AC6">
        <v>2.5</v>
      </c>
      <c r="AD6">
        <v>3.27</v>
      </c>
      <c r="AE6">
        <v>1.92</v>
      </c>
      <c r="AF6">
        <v>3.28</v>
      </c>
      <c r="AG6">
        <v>3.26</v>
      </c>
      <c r="AH6">
        <v>3.69</v>
      </c>
      <c r="AI6">
        <v>3.01</v>
      </c>
      <c r="AJ6">
        <v>2.21</v>
      </c>
      <c r="AK6">
        <v>3.45</v>
      </c>
      <c r="AL6">
        <v>3.79</v>
      </c>
      <c r="AM6">
        <v>3.94</v>
      </c>
      <c r="AN6">
        <v>5.48</v>
      </c>
      <c r="AO6">
        <v>4.9400000000000004</v>
      </c>
      <c r="AP6">
        <v>0.96</v>
      </c>
      <c r="AQ6">
        <v>4.2699999999999996</v>
      </c>
      <c r="AR6">
        <v>3.61</v>
      </c>
      <c r="AS6">
        <v>5.48</v>
      </c>
      <c r="AT6">
        <v>3.59</v>
      </c>
      <c r="AU6">
        <v>3.61</v>
      </c>
      <c r="AV6">
        <v>3.16</v>
      </c>
      <c r="AW6">
        <v>3.57</v>
      </c>
      <c r="AX6">
        <v>5.95</v>
      </c>
      <c r="AY6">
        <v>5.62</v>
      </c>
      <c r="AZ6">
        <v>5.6</v>
      </c>
      <c r="BA6">
        <v>1.05</v>
      </c>
      <c r="BB6">
        <v>5.57</v>
      </c>
      <c r="BC6">
        <v>0</v>
      </c>
      <c r="BD6">
        <v>2.72</v>
      </c>
      <c r="BE6">
        <v>7.68</v>
      </c>
    </row>
    <row r="7" spans="1:57" x14ac:dyDescent="0.3">
      <c r="A7" t="s">
        <v>6</v>
      </c>
      <c r="B7">
        <v>4.78</v>
      </c>
      <c r="C7">
        <v>1.84</v>
      </c>
      <c r="D7">
        <v>0.48</v>
      </c>
      <c r="E7">
        <v>0.14000000000000001</v>
      </c>
      <c r="F7">
        <v>5.28</v>
      </c>
      <c r="G7">
        <v>8.8000000000000007</v>
      </c>
      <c r="H7">
        <v>8.7899999999999991</v>
      </c>
      <c r="I7">
        <v>9.1</v>
      </c>
      <c r="J7">
        <v>9.76</v>
      </c>
      <c r="K7">
        <v>6.19</v>
      </c>
      <c r="L7">
        <v>11.48</v>
      </c>
      <c r="M7">
        <v>6.4</v>
      </c>
      <c r="N7">
        <v>11.21</v>
      </c>
      <c r="O7">
        <v>2.59</v>
      </c>
      <c r="P7">
        <v>5.36</v>
      </c>
      <c r="Q7">
        <v>2.5499999999999998</v>
      </c>
      <c r="R7">
        <v>2.0499999999999998</v>
      </c>
      <c r="S7">
        <v>2.0299999999999998</v>
      </c>
      <c r="T7">
        <v>3.13</v>
      </c>
      <c r="U7">
        <v>2.29</v>
      </c>
      <c r="V7">
        <v>1.64</v>
      </c>
      <c r="W7">
        <v>1.1100000000000001</v>
      </c>
      <c r="X7">
        <v>2.7</v>
      </c>
      <c r="Y7">
        <v>2.73</v>
      </c>
      <c r="Z7">
        <v>2.0299999999999998</v>
      </c>
      <c r="AA7">
        <v>2.2999999999999998</v>
      </c>
      <c r="AB7">
        <v>3.82</v>
      </c>
      <c r="AC7">
        <v>4.92</v>
      </c>
      <c r="AD7">
        <v>4.04</v>
      </c>
      <c r="AE7">
        <v>3.08</v>
      </c>
      <c r="AF7">
        <v>2.0699999999999998</v>
      </c>
      <c r="AG7">
        <v>3.21</v>
      </c>
      <c r="AH7">
        <v>6.18</v>
      </c>
      <c r="AI7">
        <v>7.62</v>
      </c>
      <c r="AJ7">
        <v>7.39</v>
      </c>
      <c r="AK7">
        <v>8.16</v>
      </c>
      <c r="AL7">
        <v>7.13</v>
      </c>
      <c r="AM7">
        <v>7.5</v>
      </c>
      <c r="AN7">
        <v>6.17</v>
      </c>
      <c r="AO7">
        <v>7.36</v>
      </c>
      <c r="AP7">
        <v>2.0699999999999998</v>
      </c>
      <c r="AQ7">
        <v>7.18</v>
      </c>
      <c r="AR7">
        <v>6.58</v>
      </c>
      <c r="AS7">
        <v>6.47</v>
      </c>
      <c r="AT7">
        <v>9.3800000000000008</v>
      </c>
      <c r="AU7">
        <v>6.58</v>
      </c>
      <c r="AV7">
        <v>2.42</v>
      </c>
      <c r="AW7">
        <v>1.6</v>
      </c>
      <c r="AX7">
        <v>6.87</v>
      </c>
      <c r="AY7">
        <v>7.52</v>
      </c>
      <c r="AZ7">
        <v>3.19</v>
      </c>
      <c r="BA7">
        <v>1.02</v>
      </c>
      <c r="BB7">
        <v>0.85</v>
      </c>
      <c r="BC7">
        <v>10</v>
      </c>
      <c r="BD7">
        <v>7.77</v>
      </c>
      <c r="BE7">
        <v>9.2799999999999994</v>
      </c>
    </row>
    <row r="8" spans="1:57" x14ac:dyDescent="0.3">
      <c r="A8" t="s">
        <v>7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0.19</v>
      </c>
      <c r="Q8">
        <v>0.11</v>
      </c>
      <c r="R8">
        <v>0.15</v>
      </c>
      <c r="S8">
        <v>0.17</v>
      </c>
      <c r="T8">
        <v>0.13</v>
      </c>
      <c r="U8">
        <v>0.15</v>
      </c>
      <c r="V8">
        <v>0.05</v>
      </c>
      <c r="W8">
        <v>0.06</v>
      </c>
      <c r="X8">
        <v>0.08</v>
      </c>
      <c r="Y8">
        <v>0.08</v>
      </c>
      <c r="Z8">
        <v>0.09</v>
      </c>
      <c r="AA8">
        <v>0.09</v>
      </c>
      <c r="AB8">
        <v>0.08</v>
      </c>
      <c r="AC8">
        <v>0.12</v>
      </c>
      <c r="AD8">
        <v>0.14000000000000001</v>
      </c>
      <c r="AE8">
        <v>0.1</v>
      </c>
      <c r="AF8">
        <v>0.09</v>
      </c>
      <c r="AG8">
        <v>0.16</v>
      </c>
      <c r="AH8">
        <v>0.16</v>
      </c>
      <c r="AI8">
        <v>0.12</v>
      </c>
      <c r="AJ8">
        <v>0.14000000000000001</v>
      </c>
      <c r="AK8">
        <v>0.16</v>
      </c>
      <c r="AL8">
        <v>0.2</v>
      </c>
      <c r="AM8">
        <v>0.16</v>
      </c>
      <c r="AN8">
        <v>0.26</v>
      </c>
      <c r="AO8">
        <v>0.19</v>
      </c>
      <c r="AP8">
        <v>0.05</v>
      </c>
      <c r="AQ8">
        <v>0.16</v>
      </c>
      <c r="AR8">
        <v>0.41</v>
      </c>
      <c r="AS8">
        <v>0.15</v>
      </c>
      <c r="AT8">
        <v>0.71</v>
      </c>
      <c r="AU8">
        <v>0.41</v>
      </c>
      <c r="AV8">
        <v>0</v>
      </c>
      <c r="AW8">
        <v>0</v>
      </c>
      <c r="AX8">
        <v>0.13</v>
      </c>
      <c r="AY8">
        <v>0.15</v>
      </c>
      <c r="AZ8">
        <v>0.19</v>
      </c>
      <c r="BA8">
        <v>0</v>
      </c>
      <c r="BB8">
        <v>0.15</v>
      </c>
      <c r="BC8">
        <v>0.2</v>
      </c>
      <c r="BD8">
        <v>0.18</v>
      </c>
      <c r="BE8">
        <v>0.05</v>
      </c>
    </row>
    <row r="9" spans="1:57" x14ac:dyDescent="0.3">
      <c r="A9" t="s">
        <v>8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</row>
    <row r="10" spans="1:57" x14ac:dyDescent="0.3">
      <c r="A10" t="s">
        <v>9</v>
      </c>
      <c r="B10">
        <v>3.66</v>
      </c>
      <c r="C10">
        <v>1.21</v>
      </c>
      <c r="D10">
        <v>0.69</v>
      </c>
      <c r="E10">
        <v>3.43</v>
      </c>
      <c r="F10">
        <v>1.65</v>
      </c>
      <c r="G10">
        <v>12.27</v>
      </c>
      <c r="H10">
        <v>9.67</v>
      </c>
      <c r="I10">
        <v>9.4700000000000006</v>
      </c>
      <c r="J10">
        <v>7.41</v>
      </c>
      <c r="K10">
        <v>8.1999999999999993</v>
      </c>
      <c r="L10">
        <v>28.7</v>
      </c>
      <c r="M10">
        <v>12.1</v>
      </c>
      <c r="N10">
        <v>9.1</v>
      </c>
      <c r="O10">
        <v>0.04</v>
      </c>
      <c r="P10">
        <v>20.6</v>
      </c>
      <c r="Q10">
        <v>2.74</v>
      </c>
      <c r="R10">
        <v>0.77</v>
      </c>
      <c r="S10">
        <v>1.07</v>
      </c>
      <c r="T10">
        <v>1.87</v>
      </c>
      <c r="U10">
        <v>0.93</v>
      </c>
      <c r="V10">
        <v>0.71</v>
      </c>
      <c r="W10">
        <v>0.39</v>
      </c>
      <c r="X10">
        <v>1.1399999999999999</v>
      </c>
      <c r="Y10">
        <v>1.74</v>
      </c>
      <c r="Z10">
        <v>2.09</v>
      </c>
      <c r="AA10">
        <v>1.78</v>
      </c>
      <c r="AB10">
        <v>2.8</v>
      </c>
      <c r="AC10">
        <v>3.71</v>
      </c>
      <c r="AD10">
        <v>3.33</v>
      </c>
      <c r="AE10">
        <v>2.02</v>
      </c>
      <c r="AF10">
        <v>2.2200000000000002</v>
      </c>
      <c r="AG10">
        <v>2.57</v>
      </c>
      <c r="AH10">
        <v>5.17</v>
      </c>
      <c r="AI10">
        <v>7.59</v>
      </c>
      <c r="AJ10">
        <v>8.73</v>
      </c>
      <c r="AK10">
        <v>6.4</v>
      </c>
      <c r="AL10">
        <v>6.73</v>
      </c>
      <c r="AM10">
        <v>8.5399999999999991</v>
      </c>
      <c r="AN10">
        <v>6.39</v>
      </c>
      <c r="AO10">
        <v>5.58</v>
      </c>
      <c r="AP10">
        <v>2.12</v>
      </c>
      <c r="AQ10">
        <v>16.04</v>
      </c>
      <c r="AR10">
        <v>31.24</v>
      </c>
      <c r="AS10">
        <v>33.18</v>
      </c>
      <c r="AT10">
        <v>37.94</v>
      </c>
      <c r="AU10">
        <v>31.24</v>
      </c>
      <c r="AV10">
        <v>0.45</v>
      </c>
      <c r="AW10">
        <v>0.1</v>
      </c>
      <c r="AX10">
        <v>6.35</v>
      </c>
      <c r="AY10">
        <v>6.55</v>
      </c>
      <c r="AZ10">
        <v>0.38</v>
      </c>
      <c r="BA10">
        <v>0.4</v>
      </c>
      <c r="BB10">
        <v>11.03</v>
      </c>
      <c r="BC10">
        <v>3.7</v>
      </c>
      <c r="BD10">
        <v>6.44</v>
      </c>
      <c r="BE10">
        <v>5.4</v>
      </c>
    </row>
    <row r="11" spans="1:57" x14ac:dyDescent="0.3">
      <c r="A11" t="s">
        <v>10</v>
      </c>
      <c r="B11">
        <v>6.01</v>
      </c>
      <c r="C11">
        <v>2.85</v>
      </c>
      <c r="D11">
        <v>1.41</v>
      </c>
      <c r="E11">
        <v>7.55</v>
      </c>
      <c r="F11">
        <v>4.8</v>
      </c>
      <c r="G11">
        <v>9.69</v>
      </c>
      <c r="H11">
        <v>11.16</v>
      </c>
      <c r="I11">
        <v>10.33</v>
      </c>
      <c r="J11">
        <v>11.18</v>
      </c>
      <c r="K11">
        <v>4.7</v>
      </c>
      <c r="L11">
        <v>11.3</v>
      </c>
      <c r="M11">
        <v>5.8</v>
      </c>
      <c r="N11">
        <v>10.7</v>
      </c>
      <c r="O11">
        <v>0.22</v>
      </c>
      <c r="P11">
        <v>12.2</v>
      </c>
      <c r="Q11">
        <v>6.11</v>
      </c>
      <c r="R11">
        <v>2.31</v>
      </c>
      <c r="S11">
        <v>2.72</v>
      </c>
      <c r="T11">
        <v>3.53</v>
      </c>
      <c r="U11">
        <v>2.34</v>
      </c>
      <c r="V11">
        <v>1.84</v>
      </c>
      <c r="W11">
        <v>1.1399999999999999</v>
      </c>
      <c r="X11">
        <v>2.68</v>
      </c>
      <c r="Y11">
        <v>3.83</v>
      </c>
      <c r="Z11">
        <v>3.62</v>
      </c>
      <c r="AA11">
        <v>4.32</v>
      </c>
      <c r="AB11">
        <v>5.42</v>
      </c>
      <c r="AC11">
        <v>6.58</v>
      </c>
      <c r="AD11">
        <v>6.79</v>
      </c>
      <c r="AE11">
        <v>4.17</v>
      </c>
      <c r="AF11">
        <v>4.34</v>
      </c>
      <c r="AG11">
        <v>4.96</v>
      </c>
      <c r="AH11">
        <v>7.9</v>
      </c>
      <c r="AI11">
        <v>9.58</v>
      </c>
      <c r="AJ11">
        <v>9.41</v>
      </c>
      <c r="AK11">
        <v>8.9</v>
      </c>
      <c r="AL11">
        <v>9.4700000000000006</v>
      </c>
      <c r="AM11">
        <v>10.19</v>
      </c>
      <c r="AN11">
        <v>11.89</v>
      </c>
      <c r="AO11">
        <v>7.91</v>
      </c>
      <c r="AP11">
        <v>12.48</v>
      </c>
      <c r="AQ11">
        <v>14.08</v>
      </c>
      <c r="AR11">
        <v>5.05</v>
      </c>
      <c r="AS11">
        <v>2.9</v>
      </c>
      <c r="AT11">
        <v>1.01</v>
      </c>
      <c r="AU11">
        <v>5.05</v>
      </c>
      <c r="AV11">
        <v>0.53</v>
      </c>
      <c r="AW11">
        <v>0.2</v>
      </c>
      <c r="AX11">
        <v>10.3</v>
      </c>
      <c r="AY11">
        <v>10.16</v>
      </c>
      <c r="AZ11">
        <v>0.6</v>
      </c>
      <c r="BA11">
        <v>0.75</v>
      </c>
      <c r="BB11">
        <v>11.89</v>
      </c>
      <c r="BC11">
        <v>8.4</v>
      </c>
      <c r="BD11">
        <v>10.5</v>
      </c>
      <c r="BE11">
        <v>8.4600000000000009</v>
      </c>
    </row>
    <row r="12" spans="1:57" x14ac:dyDescent="0.3">
      <c r="A12" t="s">
        <v>11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</row>
    <row r="13" spans="1:57" x14ac:dyDescent="0.3">
      <c r="A13" t="s">
        <v>12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</row>
    <row r="14" spans="1:57" x14ac:dyDescent="0.3">
      <c r="A14" t="s">
        <v>13</v>
      </c>
      <c r="B14">
        <v>2.85</v>
      </c>
      <c r="C14">
        <v>3.49</v>
      </c>
      <c r="D14">
        <v>3.96</v>
      </c>
      <c r="E14">
        <v>3.11</v>
      </c>
      <c r="F14">
        <v>3.27</v>
      </c>
      <c r="G14">
        <v>0.87</v>
      </c>
      <c r="H14">
        <v>2.4300000000000002</v>
      </c>
      <c r="I14">
        <v>2.85</v>
      </c>
      <c r="J14">
        <v>2.2799999999999998</v>
      </c>
      <c r="K14">
        <v>1.7</v>
      </c>
      <c r="L14">
        <v>0.5</v>
      </c>
      <c r="M14">
        <v>1.4</v>
      </c>
      <c r="N14">
        <v>3.1</v>
      </c>
      <c r="O14">
        <v>5.53</v>
      </c>
      <c r="P14">
        <v>0.71</v>
      </c>
      <c r="Q14">
        <v>3.52</v>
      </c>
      <c r="R14">
        <v>8.23</v>
      </c>
      <c r="S14">
        <v>7.79</v>
      </c>
      <c r="T14">
        <v>5.24</v>
      </c>
      <c r="U14">
        <v>5.47</v>
      </c>
      <c r="V14">
        <v>3.68</v>
      </c>
      <c r="W14">
        <v>3.55</v>
      </c>
      <c r="X14">
        <v>3.47</v>
      </c>
      <c r="Y14">
        <v>3.75</v>
      </c>
      <c r="Z14">
        <v>3.67</v>
      </c>
      <c r="AA14">
        <v>3.79</v>
      </c>
      <c r="AB14">
        <v>3.63</v>
      </c>
      <c r="AC14">
        <v>3.54</v>
      </c>
      <c r="AD14">
        <v>3.48</v>
      </c>
      <c r="AE14">
        <v>3.73</v>
      </c>
      <c r="AF14">
        <v>3.71</v>
      </c>
      <c r="AG14">
        <v>4.3499999999999996</v>
      </c>
      <c r="AH14">
        <v>3.96</v>
      </c>
      <c r="AI14">
        <v>2.39</v>
      </c>
      <c r="AJ14">
        <v>2.2599999999999998</v>
      </c>
      <c r="AK14">
        <v>2.91</v>
      </c>
      <c r="AL14">
        <v>2.91</v>
      </c>
      <c r="AM14">
        <v>3.55</v>
      </c>
      <c r="AN14">
        <v>4.79</v>
      </c>
      <c r="AO14">
        <v>3.97</v>
      </c>
      <c r="AP14">
        <v>3.15</v>
      </c>
      <c r="AQ14">
        <v>0.92</v>
      </c>
      <c r="AR14">
        <v>0.49</v>
      </c>
      <c r="AS14">
        <v>0.31</v>
      </c>
      <c r="AT14">
        <v>0.2</v>
      </c>
      <c r="AU14">
        <v>0.49</v>
      </c>
      <c r="AV14">
        <v>7.76</v>
      </c>
      <c r="AW14">
        <v>4.68</v>
      </c>
      <c r="AX14">
        <v>3.42</v>
      </c>
      <c r="AY14">
        <v>3.3</v>
      </c>
      <c r="AZ14">
        <v>6.74</v>
      </c>
      <c r="BA14">
        <v>5.86</v>
      </c>
      <c r="BB14">
        <v>0.74</v>
      </c>
      <c r="BC14">
        <v>4.3</v>
      </c>
      <c r="BD14">
        <v>3.01</v>
      </c>
      <c r="BE14">
        <v>8.35</v>
      </c>
    </row>
    <row r="15" spans="1:57" x14ac:dyDescent="0.3">
      <c r="A15" t="s">
        <v>14</v>
      </c>
      <c r="B15">
        <v>2.16</v>
      </c>
      <c r="C15">
        <v>4.07</v>
      </c>
      <c r="D15">
        <v>3.9</v>
      </c>
      <c r="E15">
        <v>0.92</v>
      </c>
      <c r="F15">
        <v>0.95</v>
      </c>
      <c r="G15">
        <v>0.83</v>
      </c>
      <c r="H15">
        <v>0.08</v>
      </c>
      <c r="I15">
        <v>0.93</v>
      </c>
      <c r="J15">
        <v>0.49</v>
      </c>
      <c r="K15">
        <v>11.9</v>
      </c>
      <c r="L15">
        <v>1.4</v>
      </c>
      <c r="M15">
        <v>7.2</v>
      </c>
      <c r="N15">
        <v>2.9</v>
      </c>
      <c r="O15">
        <v>4.5999999999999996</v>
      </c>
      <c r="P15">
        <v>5.33</v>
      </c>
      <c r="Q15">
        <v>2.91</v>
      </c>
      <c r="R15">
        <v>5.58</v>
      </c>
      <c r="S15">
        <v>5.24</v>
      </c>
      <c r="T15">
        <v>4.95</v>
      </c>
      <c r="U15">
        <v>4.9800000000000004</v>
      </c>
      <c r="V15">
        <v>4.07</v>
      </c>
      <c r="W15">
        <v>4.3</v>
      </c>
      <c r="X15">
        <v>4</v>
      </c>
      <c r="Y15">
        <v>2.73</v>
      </c>
      <c r="Z15">
        <v>3</v>
      </c>
      <c r="AA15">
        <v>2.17</v>
      </c>
      <c r="AB15">
        <v>2.0699999999999998</v>
      </c>
      <c r="AC15">
        <v>1.76</v>
      </c>
      <c r="AD15">
        <v>1.62</v>
      </c>
      <c r="AE15">
        <v>4.0599999999999996</v>
      </c>
      <c r="AF15">
        <v>3.87</v>
      </c>
      <c r="AG15">
        <v>3.21</v>
      </c>
      <c r="AH15">
        <v>2.5499999999999998</v>
      </c>
      <c r="AI15">
        <v>0.93</v>
      </c>
      <c r="AJ15">
        <v>0.7</v>
      </c>
      <c r="AK15">
        <v>0.99</v>
      </c>
      <c r="AL15">
        <v>1.1000000000000001</v>
      </c>
      <c r="AM15">
        <v>1.96</v>
      </c>
      <c r="AN15">
        <v>3.46</v>
      </c>
      <c r="AO15">
        <v>1.53</v>
      </c>
      <c r="AP15">
        <v>0.65</v>
      </c>
      <c r="AQ15">
        <v>0.64</v>
      </c>
      <c r="AR15">
        <v>0.34</v>
      </c>
      <c r="AS15">
        <v>0.14000000000000001</v>
      </c>
      <c r="AT15">
        <v>0.08</v>
      </c>
      <c r="AU15">
        <v>0.34</v>
      </c>
      <c r="AV15">
        <v>4.72</v>
      </c>
      <c r="AW15">
        <v>4.82</v>
      </c>
      <c r="AX15">
        <v>1.03</v>
      </c>
      <c r="AY15">
        <v>0.96</v>
      </c>
      <c r="AZ15">
        <v>4.82</v>
      </c>
      <c r="BA15">
        <v>7.01</v>
      </c>
      <c r="BB15">
        <v>7.19</v>
      </c>
      <c r="BC15">
        <v>7.2</v>
      </c>
      <c r="BD15">
        <v>0.14000000000000001</v>
      </c>
      <c r="BE15">
        <v>2.78</v>
      </c>
    </row>
    <row r="16" spans="1:57" x14ac:dyDescent="0.3">
      <c r="A16" t="s">
        <v>15</v>
      </c>
      <c r="B16">
        <v>0.17</v>
      </c>
      <c r="C16">
        <v>0.1</v>
      </c>
      <c r="D16">
        <v>0.03</v>
      </c>
      <c r="E16">
        <v>0.19</v>
      </c>
      <c r="F16">
        <v>0.04</v>
      </c>
      <c r="G16">
        <v>0</v>
      </c>
      <c r="H16">
        <v>0.09</v>
      </c>
      <c r="I16">
        <v>0.28000000000000003</v>
      </c>
      <c r="J16">
        <v>0.28000000000000003</v>
      </c>
      <c r="K16">
        <v>1.5</v>
      </c>
      <c r="L16">
        <v>0.9</v>
      </c>
      <c r="M16">
        <v>1.3</v>
      </c>
      <c r="N16">
        <v>0.9</v>
      </c>
      <c r="O16">
        <v>0.02</v>
      </c>
      <c r="P16">
        <v>0.78</v>
      </c>
      <c r="Q16">
        <v>0.42</v>
      </c>
      <c r="R16">
        <v>0.13</v>
      </c>
      <c r="S16">
        <v>0.18</v>
      </c>
      <c r="T16">
        <v>0.28999999999999998</v>
      </c>
      <c r="U16">
        <v>0.21</v>
      </c>
      <c r="V16">
        <v>0.12</v>
      </c>
      <c r="W16">
        <v>7.0000000000000007E-2</v>
      </c>
      <c r="X16">
        <v>0.19</v>
      </c>
      <c r="Y16">
        <v>0.18</v>
      </c>
      <c r="Z16">
        <v>0.25</v>
      </c>
      <c r="AA16">
        <v>0.15</v>
      </c>
      <c r="AB16">
        <v>0.25</v>
      </c>
      <c r="AC16">
        <v>0.28999999999999998</v>
      </c>
      <c r="AD16">
        <v>0.21</v>
      </c>
      <c r="AE16">
        <v>0.25</v>
      </c>
      <c r="AF16">
        <v>0.33</v>
      </c>
      <c r="AG16">
        <v>0.41</v>
      </c>
      <c r="AH16">
        <v>0.59</v>
      </c>
      <c r="AI16">
        <v>0.24</v>
      </c>
      <c r="AJ16">
        <v>0.15</v>
      </c>
      <c r="AK16">
        <v>0.25</v>
      </c>
      <c r="AL16">
        <v>0.35</v>
      </c>
      <c r="AM16">
        <v>0.74</v>
      </c>
      <c r="AN16">
        <v>1.07</v>
      </c>
      <c r="AO16">
        <v>0.74</v>
      </c>
      <c r="AP16">
        <v>0.09</v>
      </c>
      <c r="AQ16">
        <v>0.38</v>
      </c>
      <c r="AR16">
        <v>0.1</v>
      </c>
      <c r="AS16">
        <v>0.13</v>
      </c>
      <c r="AT16">
        <v>0.2</v>
      </c>
      <c r="AU16">
        <v>0.1</v>
      </c>
      <c r="AV16">
        <v>0.06</v>
      </c>
      <c r="AW16">
        <v>0</v>
      </c>
      <c r="AX16">
        <v>0.79</v>
      </c>
      <c r="AY16">
        <v>0.71</v>
      </c>
      <c r="AZ16">
        <v>0.13</v>
      </c>
      <c r="BA16">
        <v>0</v>
      </c>
      <c r="BB16">
        <v>1.5</v>
      </c>
      <c r="BC16">
        <v>1.2</v>
      </c>
      <c r="BD16">
        <v>0.23</v>
      </c>
      <c r="BE16">
        <v>2.13</v>
      </c>
    </row>
    <row r="17" spans="1:57" x14ac:dyDescent="0.3">
      <c r="A17" t="s">
        <v>16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0.14000000000000001</v>
      </c>
      <c r="BE17">
        <v>0</v>
      </c>
    </row>
    <row r="18" spans="1:57" x14ac:dyDescent="0.3">
      <c r="A18" t="s">
        <v>17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</row>
    <row r="19" spans="1:57" x14ac:dyDescent="0.3">
      <c r="A19" t="s">
        <v>18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</row>
    <row r="20" spans="1:57" x14ac:dyDescent="0.3">
      <c r="A20" t="s">
        <v>19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5.6</v>
      </c>
      <c r="M20">
        <v>2.8</v>
      </c>
      <c r="N20">
        <v>2.5</v>
      </c>
      <c r="O20">
        <v>0</v>
      </c>
      <c r="P20">
        <v>0</v>
      </c>
      <c r="Q20">
        <v>0</v>
      </c>
      <c r="R20">
        <v>0.2</v>
      </c>
      <c r="S20">
        <v>0.08</v>
      </c>
      <c r="T20">
        <v>0.28000000000000003</v>
      </c>
      <c r="U20">
        <v>0.09</v>
      </c>
      <c r="V20">
        <v>0.05</v>
      </c>
      <c r="W20">
        <v>0.08</v>
      </c>
      <c r="X20">
        <v>0.09</v>
      </c>
      <c r="Y20">
        <v>0.08</v>
      </c>
      <c r="Z20">
        <v>0.21</v>
      </c>
      <c r="AA20">
        <v>0.06</v>
      </c>
      <c r="AB20">
        <v>0.14000000000000001</v>
      </c>
      <c r="AC20">
        <v>0.1</v>
      </c>
      <c r="AD20">
        <v>0.05</v>
      </c>
      <c r="AE20">
        <v>0.08</v>
      </c>
      <c r="AF20">
        <v>0.19</v>
      </c>
      <c r="AG20">
        <v>0.08</v>
      </c>
      <c r="AH20">
        <v>0.1</v>
      </c>
      <c r="AI20">
        <v>7.0000000000000007E-2</v>
      </c>
      <c r="AJ20">
        <v>0.18</v>
      </c>
      <c r="AK20">
        <v>0.16</v>
      </c>
      <c r="AL20">
        <v>0.11</v>
      </c>
      <c r="AM20">
        <v>0.18</v>
      </c>
      <c r="AN20">
        <v>0.6</v>
      </c>
      <c r="AO20">
        <v>0.04</v>
      </c>
      <c r="AP20">
        <v>0.14000000000000001</v>
      </c>
      <c r="AQ20">
        <v>0.13</v>
      </c>
      <c r="AR20">
        <v>0.3</v>
      </c>
      <c r="AS20">
        <v>0.09</v>
      </c>
      <c r="AT20">
        <v>0.43</v>
      </c>
      <c r="AU20">
        <v>0.3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</row>
    <row r="21" spans="1:57" x14ac:dyDescent="0.3">
      <c r="A21" t="s">
        <v>20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</row>
    <row r="22" spans="1:57" x14ac:dyDescent="0.3">
      <c r="A22" t="s">
        <v>21</v>
      </c>
      <c r="B22">
        <f>SUM(B3:B21)</f>
        <v>98.69</v>
      </c>
      <c r="C22">
        <f>SUM(C3:C21)</f>
        <v>99.419999999999987</v>
      </c>
      <c r="D22">
        <f>SUM(D3:D21)</f>
        <v>100.52</v>
      </c>
      <c r="E22">
        <f>SUM(E3:E21)</f>
        <v>99.259999999999991</v>
      </c>
      <c r="F22">
        <f>SUM(F3:F21)</f>
        <v>100.01000000000002</v>
      </c>
      <c r="G22">
        <f>SUM(G3:G21)</f>
        <v>100.41999999999999</v>
      </c>
      <c r="H22">
        <f>SUM(H3:H21)</f>
        <v>99.37</v>
      </c>
      <c r="I22">
        <f>SUM(I3:I21)</f>
        <v>99.999999999999986</v>
      </c>
      <c r="J22">
        <f>SUM(J3:J21)</f>
        <v>99.77</v>
      </c>
      <c r="K22">
        <f>SUM(K3:K21)</f>
        <v>99.990000000000009</v>
      </c>
      <c r="L22">
        <f>SUM(L3:L21)</f>
        <v>105.58000000000001</v>
      </c>
      <c r="M22">
        <f>SUM(M3:M21)</f>
        <v>102.39999999999999</v>
      </c>
      <c r="N22">
        <f>SUM(N3:N21)</f>
        <v>102.81</v>
      </c>
      <c r="O22">
        <f>SUM(O3:O21)</f>
        <v>99.61999999999999</v>
      </c>
      <c r="P22">
        <f>SUM(P3:P21)</f>
        <v>94.83</v>
      </c>
      <c r="Q22">
        <f>SUM(Q3:Q21)</f>
        <v>98.159999999999982</v>
      </c>
      <c r="R22">
        <f>SUM(R3:R21)</f>
        <v>98.220000000000013</v>
      </c>
      <c r="S22">
        <f>SUM(S3:S21)</f>
        <v>97.92</v>
      </c>
      <c r="T22">
        <f>SUM(T3:T21)</f>
        <v>98.52000000000001</v>
      </c>
      <c r="U22">
        <f>SUM(U3:U21)</f>
        <v>98.320000000000022</v>
      </c>
      <c r="V22">
        <f>SUM(V3:V21)</f>
        <v>99.3</v>
      </c>
      <c r="W22">
        <f>SUM(W3:W21)</f>
        <v>98.549999999999983</v>
      </c>
      <c r="X22">
        <f>SUM(X3:X21)</f>
        <v>99.320000000000022</v>
      </c>
      <c r="Y22">
        <f>SUM(Y3:Y21)</f>
        <v>98.860000000000014</v>
      </c>
      <c r="Z22">
        <f>SUM(Z3:Z21)</f>
        <v>98.28</v>
      </c>
      <c r="AA22">
        <f>SUM(AA3:AA21)</f>
        <v>98.590000000000032</v>
      </c>
      <c r="AB22">
        <f>SUM(AB3:AB21)</f>
        <v>98.769999999999982</v>
      </c>
      <c r="AC22">
        <f>SUM(AC3:AC21)</f>
        <v>98.62</v>
      </c>
      <c r="AD22">
        <f>SUM(AD3:AD21)</f>
        <v>98.76</v>
      </c>
      <c r="AE22">
        <f>SUM(AE3:AE21)</f>
        <v>97.84</v>
      </c>
      <c r="AF22">
        <f>SUM(AF3:AF21)</f>
        <v>98.17</v>
      </c>
      <c r="AG22">
        <f>SUM(AG3:AG21)</f>
        <v>98.139999999999958</v>
      </c>
      <c r="AH22">
        <f>SUM(AH3:AH21)</f>
        <v>98.539999999999978</v>
      </c>
      <c r="AI22">
        <f>SUM(AI3:AI21)</f>
        <v>98.29</v>
      </c>
      <c r="AJ22">
        <f>SUM(AJ3:AJ21)</f>
        <v>98.890000000000015</v>
      </c>
      <c r="AK22">
        <f>SUM(AK3:AK21)</f>
        <v>98.03</v>
      </c>
      <c r="AL22">
        <f>SUM(AL3:AL21)</f>
        <v>98.57</v>
      </c>
      <c r="AM22">
        <f>SUM(AM3:AM21)</f>
        <v>98.269999999999968</v>
      </c>
      <c r="AN22">
        <f>SUM(AN3:AN21)</f>
        <v>97.7</v>
      </c>
      <c r="AO22">
        <f>SUM(AO3:AO21)</f>
        <v>98.70999999999998</v>
      </c>
      <c r="AP22">
        <f>SUM(AP3:AP21)</f>
        <v>98.490000000000009</v>
      </c>
      <c r="AQ22">
        <f>SUM(AQ3:AQ21)</f>
        <v>98.699999999999974</v>
      </c>
      <c r="AR22">
        <f>SUM(AR3:AR21)</f>
        <v>95.239999999999981</v>
      </c>
      <c r="AS22">
        <f>SUM(AS3:AS21)</f>
        <v>91.39</v>
      </c>
      <c r="AT22">
        <f>SUM(AT3:AT21)</f>
        <v>93.740000000000023</v>
      </c>
      <c r="AU22">
        <f>SUM(AU3:AU21)</f>
        <v>95.239999999999981</v>
      </c>
      <c r="AV22">
        <f>SUM(AV3:AV21)</f>
        <v>99.090000000000018</v>
      </c>
      <c r="AW22">
        <f>SUM(AW3:AW21)</f>
        <v>98.949999999999989</v>
      </c>
      <c r="AX22">
        <f>SUM(AX3:AX21)</f>
        <v>99.76</v>
      </c>
      <c r="AY22">
        <f>SUM(AY3:AY21)</f>
        <v>99.559999999999988</v>
      </c>
      <c r="AZ22">
        <f>SUM(AZ3:AZ21)</f>
        <v>98.729999999999961</v>
      </c>
      <c r="BA22">
        <f>SUM(BA3:BA21)</f>
        <v>99.52000000000001</v>
      </c>
      <c r="BB22">
        <f>SUM(BB3:BB21)</f>
        <v>92.64</v>
      </c>
      <c r="BC22">
        <f>SUM(BC3:BC21)</f>
        <v>98.90000000000002</v>
      </c>
      <c r="BD22">
        <f>SUM(BD3:BD21)</f>
        <v>98.460000000000022</v>
      </c>
      <c r="BE22">
        <f>SUM(BE3:BE21)</f>
        <v>98.609999999999985</v>
      </c>
    </row>
    <row r="25" spans="1:57" x14ac:dyDescent="0.3">
      <c r="A25" s="4" t="s">
        <v>78</v>
      </c>
      <c r="B25" s="1" t="str">
        <f>B1</f>
        <v>Diorite</v>
      </c>
      <c r="C25" s="1" t="str">
        <f t="shared" ref="C25:BE25" si="0">C1</f>
        <v>Granodr</v>
      </c>
      <c r="D25" s="1" t="str">
        <f t="shared" si="0"/>
        <v>Granite</v>
      </c>
      <c r="E25" s="1" t="str">
        <f t="shared" si="0"/>
        <v>IAAndesite</v>
      </c>
      <c r="F25" s="1" t="str">
        <f t="shared" si="0"/>
        <v>Boninite</v>
      </c>
      <c r="G25" s="1" t="str">
        <f t="shared" si="0"/>
        <v>Boninite</v>
      </c>
      <c r="H25" s="1" t="str">
        <f t="shared" si="0"/>
        <v>MORB</v>
      </c>
      <c r="I25" s="1" t="str">
        <f t="shared" si="0"/>
        <v>Abasalt</v>
      </c>
      <c r="J25" s="1" t="str">
        <f t="shared" si="0"/>
        <v>Tholeiite</v>
      </c>
      <c r="K25" s="1" t="str">
        <f t="shared" si="0"/>
        <v>S10</v>
      </c>
      <c r="L25" s="1" t="str">
        <f t="shared" si="0"/>
        <v>Kimber</v>
      </c>
      <c r="M25" s="1" t="str">
        <f t="shared" si="0"/>
        <v>Lamprt</v>
      </c>
      <c r="N25" s="1" t="str">
        <f t="shared" si="0"/>
        <v>Lamprph</v>
      </c>
      <c r="O25" s="1" t="str">
        <f t="shared" si="0"/>
        <v>Comendite</v>
      </c>
      <c r="P25" s="1" t="str">
        <f t="shared" si="0"/>
        <v>Mica</v>
      </c>
      <c r="Q25" s="1" t="str">
        <f t="shared" si="0"/>
        <v xml:space="preserve">hornblende </v>
      </c>
      <c r="R25" s="1" t="str">
        <f t="shared" si="0"/>
        <v>Nepheline</v>
      </c>
      <c r="S25" s="1" t="str">
        <f t="shared" si="0"/>
        <v>Phonolite</v>
      </c>
      <c r="T25" s="1" t="str">
        <f t="shared" si="0"/>
        <v>Syenite</v>
      </c>
      <c r="U25" s="1" t="str">
        <f t="shared" si="0"/>
        <v>trachyte</v>
      </c>
      <c r="V25" s="1" t="str">
        <f t="shared" si="0"/>
        <v>granite</v>
      </c>
      <c r="W25" s="1" t="str">
        <f t="shared" si="0"/>
        <v>rhyolite</v>
      </c>
      <c r="X25" s="1" t="str">
        <f t="shared" si="0"/>
        <v>Adamellite</v>
      </c>
      <c r="Y25" s="1" t="str">
        <f t="shared" si="0"/>
        <v>Granodiorite</v>
      </c>
      <c r="Z25" s="1" t="str">
        <f t="shared" si="0"/>
        <v>rhyodacite</v>
      </c>
      <c r="AA25" s="1" t="str">
        <f t="shared" si="0"/>
        <v>Dacite</v>
      </c>
      <c r="AB25" s="1" t="str">
        <f t="shared" si="0"/>
        <v>Tonalite</v>
      </c>
      <c r="AC25" s="1" t="str">
        <f t="shared" si="0"/>
        <v>diorite</v>
      </c>
      <c r="AD25" s="1" t="str">
        <f t="shared" si="0"/>
        <v>andesite</v>
      </c>
      <c r="AE25" s="1" t="str">
        <f t="shared" si="0"/>
        <v>monzonite</v>
      </c>
      <c r="AF25" s="1" t="str">
        <f t="shared" si="0"/>
        <v>latite</v>
      </c>
      <c r="AG25" s="1" t="str">
        <f t="shared" si="0"/>
        <v>trachy-</v>
      </c>
      <c r="AH25" s="1" t="str">
        <f t="shared" si="0"/>
        <v>trachybasalt</v>
      </c>
      <c r="AI25" s="1" t="str">
        <f t="shared" si="0"/>
        <v>gabbro</v>
      </c>
      <c r="AJ25" s="1" t="str">
        <f t="shared" si="0"/>
        <v>norite</v>
      </c>
      <c r="AK25" s="1" t="str">
        <f t="shared" si="0"/>
        <v>diabase</v>
      </c>
      <c r="AL25" s="1" t="str">
        <f t="shared" si="0"/>
        <v>basalt</v>
      </c>
      <c r="AM25" s="1" t="str">
        <f t="shared" si="0"/>
        <v>basanite</v>
      </c>
      <c r="AN25" s="1" t="str">
        <f t="shared" si="0"/>
        <v>nephel</v>
      </c>
      <c r="AO25" s="1" t="str">
        <f t="shared" si="0"/>
        <v>hawaiite</v>
      </c>
      <c r="AP25" s="1" t="str">
        <f t="shared" si="0"/>
        <v>anorthosite</v>
      </c>
      <c r="AQ25" s="1" t="str">
        <f t="shared" si="0"/>
        <v>pyroxenite</v>
      </c>
      <c r="AR25" s="1" t="str">
        <f t="shared" si="0"/>
        <v>peridotite</v>
      </c>
      <c r="AS25" s="1" t="str">
        <f t="shared" si="0"/>
        <v>Harzburgite</v>
      </c>
      <c r="AT25" s="1" t="str">
        <f t="shared" si="0"/>
        <v>dunite</v>
      </c>
      <c r="AU25" s="1" t="str">
        <f t="shared" si="0"/>
        <v>peridotite</v>
      </c>
      <c r="AV25" s="1">
        <f t="shared" si="0"/>
        <v>45</v>
      </c>
      <c r="AW25" s="1">
        <f t="shared" si="0"/>
        <v>46</v>
      </c>
      <c r="AX25" s="1" t="str">
        <f t="shared" si="0"/>
        <v>4v</v>
      </c>
      <c r="AY25" s="1" t="str">
        <f t="shared" si="0"/>
        <v>83v</v>
      </c>
      <c r="AZ25" s="1" t="str">
        <f t="shared" si="0"/>
        <v>137v</v>
      </c>
      <c r="BA25" s="1" t="str">
        <f t="shared" si="0"/>
        <v>Bostonite</v>
      </c>
      <c r="BB25" s="1" t="str">
        <f t="shared" si="0"/>
        <v>Madupite</v>
      </c>
      <c r="BC25" s="1" t="str">
        <f t="shared" si="0"/>
        <v>Leucitite</v>
      </c>
      <c r="BD25" s="1" t="str">
        <f t="shared" si="0"/>
        <v>Tholeiite</v>
      </c>
      <c r="BE25" s="1" t="str">
        <f t="shared" si="0"/>
        <v>Orendite</v>
      </c>
    </row>
    <row r="26" spans="1:57" x14ac:dyDescent="0.3">
      <c r="A26" t="s">
        <v>79</v>
      </c>
      <c r="B26" s="1">
        <f>B2</f>
        <v>0</v>
      </c>
      <c r="C26" s="1">
        <f t="shared" ref="C26:BE26" si="1">C2</f>
        <v>0</v>
      </c>
      <c r="D26" s="1">
        <f t="shared" si="1"/>
        <v>0</v>
      </c>
      <c r="E26" s="1">
        <f t="shared" si="1"/>
        <v>0</v>
      </c>
      <c r="F26" s="1">
        <f t="shared" si="1"/>
        <v>0</v>
      </c>
      <c r="G26" s="1">
        <f t="shared" si="1"/>
        <v>0</v>
      </c>
      <c r="H26" s="1">
        <f t="shared" si="1"/>
        <v>0</v>
      </c>
      <c r="I26" s="1">
        <f t="shared" si="1"/>
        <v>0</v>
      </c>
      <c r="J26" s="1">
        <f t="shared" si="1"/>
        <v>0</v>
      </c>
      <c r="K26" s="1">
        <f t="shared" si="1"/>
        <v>0</v>
      </c>
      <c r="L26" s="1">
        <f t="shared" si="1"/>
        <v>0</v>
      </c>
      <c r="M26" s="1">
        <f t="shared" si="1"/>
        <v>0</v>
      </c>
      <c r="N26" s="1">
        <f t="shared" si="1"/>
        <v>0</v>
      </c>
      <c r="O26" s="1">
        <f t="shared" si="1"/>
        <v>0</v>
      </c>
      <c r="P26" s="1" t="str">
        <f t="shared" si="1"/>
        <v>Peridotite</v>
      </c>
      <c r="Q26" s="1" t="str">
        <f t="shared" si="1"/>
        <v>andesite</v>
      </c>
      <c r="R26" s="1" t="str">
        <f t="shared" si="1"/>
        <v>Syenite</v>
      </c>
      <c r="S26" s="1">
        <f t="shared" si="1"/>
        <v>0</v>
      </c>
      <c r="T26" s="1">
        <f t="shared" si="1"/>
        <v>0</v>
      </c>
      <c r="U26" s="1">
        <f t="shared" si="1"/>
        <v>0</v>
      </c>
      <c r="V26" s="1">
        <f t="shared" si="1"/>
        <v>0</v>
      </c>
      <c r="W26" s="1">
        <f t="shared" si="1"/>
        <v>0</v>
      </c>
      <c r="X26" s="1">
        <f t="shared" si="1"/>
        <v>0</v>
      </c>
      <c r="Y26" s="1">
        <f t="shared" si="1"/>
        <v>0</v>
      </c>
      <c r="Z26" s="1">
        <f t="shared" si="1"/>
        <v>0</v>
      </c>
      <c r="AA26" s="1">
        <f t="shared" si="1"/>
        <v>0</v>
      </c>
      <c r="AB26" s="1">
        <f t="shared" si="1"/>
        <v>0</v>
      </c>
      <c r="AC26" s="1">
        <f t="shared" si="1"/>
        <v>0</v>
      </c>
      <c r="AD26" s="1">
        <f t="shared" si="1"/>
        <v>0</v>
      </c>
      <c r="AE26" s="1">
        <f t="shared" si="1"/>
        <v>0</v>
      </c>
      <c r="AF26" s="1">
        <f t="shared" si="1"/>
        <v>0</v>
      </c>
      <c r="AG26" s="1" t="str">
        <f t="shared" si="1"/>
        <v>andesite</v>
      </c>
      <c r="AH26" s="1">
        <f t="shared" si="1"/>
        <v>0</v>
      </c>
      <c r="AI26" s="1">
        <f t="shared" si="1"/>
        <v>0</v>
      </c>
      <c r="AJ26" s="1">
        <f t="shared" si="1"/>
        <v>0</v>
      </c>
      <c r="AK26" s="1">
        <f t="shared" si="1"/>
        <v>0</v>
      </c>
      <c r="AL26" s="1">
        <f t="shared" si="1"/>
        <v>0</v>
      </c>
      <c r="AM26" s="1">
        <f t="shared" si="1"/>
        <v>0</v>
      </c>
      <c r="AN26" s="1">
        <f t="shared" si="1"/>
        <v>0</v>
      </c>
      <c r="AO26" s="1">
        <f t="shared" si="1"/>
        <v>0</v>
      </c>
      <c r="AP26" s="1">
        <f t="shared" si="1"/>
        <v>0</v>
      </c>
      <c r="AQ26" s="1">
        <f t="shared" si="1"/>
        <v>0</v>
      </c>
      <c r="AR26" s="1">
        <f t="shared" si="1"/>
        <v>0</v>
      </c>
      <c r="AS26" s="1">
        <f t="shared" si="1"/>
        <v>0</v>
      </c>
      <c r="AT26" s="1">
        <f t="shared" si="1"/>
        <v>0</v>
      </c>
      <c r="AU26" s="1">
        <f t="shared" si="1"/>
        <v>0</v>
      </c>
      <c r="AV26" s="1" t="str">
        <f t="shared" si="1"/>
        <v>pantellerite</v>
      </c>
      <c r="AW26" s="1" t="str">
        <f t="shared" si="1"/>
        <v>comendite</v>
      </c>
      <c r="AX26" s="1" t="str">
        <f t="shared" si="1"/>
        <v>villari</v>
      </c>
      <c r="AY26" s="1" t="str">
        <f t="shared" si="1"/>
        <v>villari</v>
      </c>
      <c r="AZ26" s="1" t="str">
        <f t="shared" si="1"/>
        <v>villari</v>
      </c>
      <c r="BA26" s="1">
        <f t="shared" si="1"/>
        <v>0</v>
      </c>
      <c r="BB26" s="1">
        <f t="shared" si="1"/>
        <v>0</v>
      </c>
      <c r="BC26" s="1">
        <f t="shared" si="1"/>
        <v>0</v>
      </c>
      <c r="BD26" s="1">
        <f t="shared" si="1"/>
        <v>0</v>
      </c>
      <c r="BE26" s="1">
        <f t="shared" si="1"/>
        <v>0</v>
      </c>
    </row>
    <row r="27" spans="1:57" s="4" customFormat="1" x14ac:dyDescent="0.3">
      <c r="A27" s="4" t="s">
        <v>2</v>
      </c>
      <c r="B27" s="5">
        <f>ROUND(B3/(B$22-B$20-B$17-B$19)*100,2)</f>
        <v>59.43</v>
      </c>
      <c r="C27" s="5">
        <f>ROUND(C3/(C$22-C$20-C$17-C$19)*100,2)</f>
        <v>69.44</v>
      </c>
      <c r="D27" s="5">
        <f>ROUND(D3/(D$22-D$20-D$17-D$19)*100,2)</f>
        <v>75.19</v>
      </c>
      <c r="E27" s="5">
        <f>ROUND(E3/(E$22-E$20-E$17-E$19)*100,2)</f>
        <v>59.02</v>
      </c>
      <c r="F27" s="5">
        <f>ROUND(F3/(F$22-F$20-F$17-F$19)*100,2)</f>
        <v>69.55</v>
      </c>
      <c r="G27" s="5">
        <f>ROUND(G3/(G$22-G$20-G$17-G$19)*100,2)</f>
        <v>56.99</v>
      </c>
      <c r="H27" s="5">
        <f>ROUND(H3/(H$22-H$20-H$17-H$19)*100,2)</f>
        <v>49.08</v>
      </c>
      <c r="I27" s="5">
        <f>ROUND(I3/(I$22-I$20-I$17-I$19)*100,2)</f>
        <v>46.37</v>
      </c>
      <c r="J27" s="5">
        <f>ROUND(J3/(J$22-J$20-J$17-J$19)*100,2)</f>
        <v>50.63</v>
      </c>
      <c r="K27" s="5">
        <f>ROUND(K3/(K$22-K$20-K$17-K$19)*100,2)</f>
        <v>52.21</v>
      </c>
      <c r="L27" s="5">
        <f>ROUND(L3/(L$22-L$20-L$17-L$19)*100,2)</f>
        <v>38.409999999999997</v>
      </c>
      <c r="M27" s="5">
        <f>ROUND(M3/(M$22-M$20-M$17-M$19)*100,2)</f>
        <v>53.51</v>
      </c>
      <c r="N27" s="5">
        <f>ROUND(N3/(N$22-N$20-N$17-N$19)*100,2)</f>
        <v>46.16</v>
      </c>
      <c r="O27" s="5">
        <f>ROUND(O3/(O$22-O$20-O$17-O$19)*100,2)</f>
        <v>74.33</v>
      </c>
      <c r="P27" s="5">
        <f>ROUND(P3/(P$22-P$20-P$17-P$19)*100,2)</f>
        <v>39.76</v>
      </c>
      <c r="Q27" s="5">
        <f>ROUND(Q3/(Q$22-Q$20-Q$17-Q$19)*100,2)</f>
        <v>58.37</v>
      </c>
      <c r="R27" s="5">
        <f>ROUND(R3/(R$22-R$20-R$17-R$19)*100,2)</f>
        <v>56.1</v>
      </c>
      <c r="S27" s="5">
        <f>ROUND(S3/(S$22-S$20-S$17-S$19)*100,2)</f>
        <v>57.43</v>
      </c>
      <c r="T27" s="5">
        <f>ROUND(T3/(T$22-T$20-T$17-T$19)*100,2)</f>
        <v>59.63</v>
      </c>
      <c r="U27" s="5">
        <f>ROUND(U3/(U$22-U$20-U$17-U$19)*100,2)</f>
        <v>62.31</v>
      </c>
      <c r="V27" s="5">
        <f>ROUND(V3/(V$22-V$20-V$17-V$19)*100,2)</f>
        <v>71.84</v>
      </c>
      <c r="W27" s="5">
        <f>ROUND(W3/(W$22-W$20-W$17-W$19)*100,2)</f>
        <v>73.95</v>
      </c>
      <c r="X27" s="5">
        <f>ROUND(X3/(X$22-X$20-X$17-X$19)*100,2)</f>
        <v>69.180000000000007</v>
      </c>
      <c r="Y27" s="5">
        <f>ROUND(Y3/(Y$22-Y$20-Y$17-Y$19)*100,2)</f>
        <v>66.91</v>
      </c>
      <c r="Z27" s="5">
        <f>ROUND(Z3/(Z$22-Z$20-Z$17-Z$19)*100,2)</f>
        <v>66.84</v>
      </c>
      <c r="AA27" s="5">
        <f>ROUND(AA3/(AA$22-AA$20-AA$17-AA$19)*100,2)</f>
        <v>65.98</v>
      </c>
      <c r="AB27" s="5">
        <f>ROUND(AB3/(AB$22-AB$20-AB$17-AB$19)*100,2)</f>
        <v>62.37</v>
      </c>
      <c r="AC27" s="5">
        <f>ROUND(AC3/(AC$22-AC$20-AC$17-AC$19)*100,2)</f>
        <v>58.34</v>
      </c>
      <c r="AD27" s="5">
        <f>ROUND(AD3/(AD$22-AD$20-AD$17-AD$19)*100,2)</f>
        <v>58.7</v>
      </c>
      <c r="AE27" s="5">
        <f>ROUND(AE3/(AE$22-AE$20-AE$17-AE$19)*100,2)</f>
        <v>63.42</v>
      </c>
      <c r="AF27" s="5">
        <f>ROUND(AF3/(AF$22-AF$20-AF$17-AF$19)*100,2)</f>
        <v>62.51</v>
      </c>
      <c r="AG27" s="5">
        <f>ROUND(AG3/(AG$22-AG$20-AG$17-AG$19)*100,2)</f>
        <v>59.3</v>
      </c>
      <c r="AH27" s="5">
        <f>ROUND(AH3/(AH$22-AH$20-AH$17-AH$19)*100,2)</f>
        <v>49.99</v>
      </c>
      <c r="AI27" s="5">
        <f>ROUND(AI3/(AI$22-AI$20-AI$17-AI$19)*100,2)</f>
        <v>51.05</v>
      </c>
      <c r="AJ27" s="5">
        <f>ROUND(AJ3/(AJ$22-AJ$20-AJ$17-AJ$19)*100,2)</f>
        <v>51.1</v>
      </c>
      <c r="AK27" s="5">
        <f>ROUND(AK3/(AK$22-AK$20-AK$17-AK$19)*100,2)</f>
        <v>51.23</v>
      </c>
      <c r="AL27" s="5">
        <f>ROUND(AL3/(AL$22-AL$20-AL$17-AL$19)*100,2)</f>
        <v>49.97</v>
      </c>
      <c r="AM27" s="5">
        <f>ROUND(AM3/(AM$22-AM$20-AM$17-AM$19)*100,2)</f>
        <v>45.16</v>
      </c>
      <c r="AN27" s="5">
        <f>ROUND(AN3/(AN$22-AN$20-AN$17-AN$19)*100,2)</f>
        <v>41.81</v>
      </c>
      <c r="AO27" s="5">
        <f>ROUND(AO3/(AO$22-AO$20-AO$17-AO$19)*100,2)</f>
        <v>48.12</v>
      </c>
      <c r="AP27" s="5">
        <f>ROUND(AP3/(AP$22-AP$20-AP$17-AP$19)*100,2)</f>
        <v>51.12</v>
      </c>
      <c r="AQ27" s="5">
        <f>ROUND(AQ3/(AQ$22-AQ$20-AQ$17-AQ$19)*100,2)</f>
        <v>46.94</v>
      </c>
      <c r="AR27" s="5">
        <f>ROUND(AR3/(AR$22-AR$20-AR$17-AR$19)*100,2)</f>
        <v>44.51</v>
      </c>
      <c r="AS27" s="5">
        <f>ROUND(AS3/(AS$22-AS$20-AS$17-AS$19)*100,2)</f>
        <v>43.73</v>
      </c>
      <c r="AT27" s="5">
        <f>ROUND(AT3/(AT$22-AT$20-AT$17-AT$19)*100,2)</f>
        <v>41.04</v>
      </c>
      <c r="AU27" s="5">
        <f>ROUND(AU3/(AU$22-AU$20-AU$17-AU$19)*100,2)</f>
        <v>44.51</v>
      </c>
      <c r="AV27" s="5">
        <f>ROUND(AV3/(AV$22-AV$20-AV$17-AV$19)*100,2)</f>
        <v>68.62</v>
      </c>
      <c r="AW27" s="5">
        <f>ROUND(AW3/(AW$22-AW$20-AW$17-AW$19)*100,2)</f>
        <v>74.12</v>
      </c>
      <c r="AX27" s="5">
        <f>ROUND(AX3/(AX$22-AX$20-AX$17-AX$19)*100,2)</f>
        <v>45.31</v>
      </c>
      <c r="AY27" s="5">
        <f>ROUND(AY3/(AY$22-AY$20-AY$17-AY$19)*100,2)</f>
        <v>47.01</v>
      </c>
      <c r="AZ27" s="5">
        <f>ROUND(AZ3/(AZ$22-AZ$20-AZ$17-AZ$19)*100,2)</f>
        <v>68.87</v>
      </c>
      <c r="BA27" s="5">
        <f>ROUND(BA3/(BA$22-BA$20-BA$17-BA$19)*100,2)</f>
        <v>61.44</v>
      </c>
      <c r="BB27" s="5">
        <f>ROUND(BB3/(BB$22-BB$20-BB$17-BB$19)*100,2)</f>
        <v>47.02</v>
      </c>
      <c r="BC27" s="5">
        <f>ROUND(BC3/(BC$22-BC$20-BC$17-BC$19)*100,2)</f>
        <v>44.59</v>
      </c>
      <c r="BD27" s="5">
        <f>ROUND(BD3/(BD$22-BD$20-BD$17-BD$19)*100,2)</f>
        <v>50.04</v>
      </c>
      <c r="BE27" s="5">
        <f>ROUND(BE3/(BE$22-BE$20-BE$17-BE$19)*100,2)</f>
        <v>36.1</v>
      </c>
    </row>
    <row r="28" spans="1:57" x14ac:dyDescent="0.3">
      <c r="A28" t="s">
        <v>3</v>
      </c>
      <c r="B28" s="3">
        <f>ROUND(B4/(B$22-B$20-B$17-B$19)*100,2)</f>
        <v>0.82</v>
      </c>
      <c r="C28" s="3">
        <f>ROUND(C4/(C$22-C$20-C$17-C$19)*100,2)</f>
        <v>0.42</v>
      </c>
      <c r="D28" s="3">
        <f>ROUND(D4/(D$22-D$20-D$17-D$19)*100,2)</f>
        <v>0.22</v>
      </c>
      <c r="E28" s="3">
        <f>ROUND(E4/(E$22-E$20-E$17-E$19)*100,2)</f>
        <v>0.73</v>
      </c>
      <c r="F28" s="3">
        <f>ROUND(F4/(F$22-F$20-F$17-F$19)*100,2)</f>
        <v>0.33</v>
      </c>
      <c r="G28" s="3">
        <f>ROUND(G4/(G$22-G$20-G$17-G$19)*100,2)</f>
        <v>0.12</v>
      </c>
      <c r="H28" s="3">
        <f>ROUND(H4/(H$22-H$20-H$17-H$19)*100,2)</f>
        <v>1.1599999999999999</v>
      </c>
      <c r="I28" s="3">
        <f>ROUND(I4/(I$22-I$20-I$17-I$19)*100,2)</f>
        <v>2.4</v>
      </c>
      <c r="J28" s="3">
        <f>ROUND(J4/(J$22-J$20-J$17-J$19)*100,2)</f>
        <v>2.64</v>
      </c>
      <c r="K28" s="3">
        <f>ROUND(K4/(K$22-K$20-K$17-K$19)*100,2)</f>
        <v>3.5</v>
      </c>
      <c r="L28" s="3">
        <f>ROUND(L4/(L$22-L$20-L$17-L$19)*100,2)</f>
        <v>2.6</v>
      </c>
      <c r="M28" s="3">
        <f>ROUND(M4/(M$22-M$20-M$17-M$19)*100,2)</f>
        <v>3.01</v>
      </c>
      <c r="N28" s="3">
        <f>ROUND(N4/(N$22-N$20-N$17-N$19)*100,2)</f>
        <v>2.59</v>
      </c>
      <c r="O28" s="3">
        <f>ROUND(O4/(O$22-O$20-O$17-O$19)*100,2)</f>
        <v>0.13</v>
      </c>
      <c r="P28" s="3">
        <f>ROUND(P4/(P$22-P$20-P$17-P$19)*100,2)</f>
        <v>0.67</v>
      </c>
      <c r="Q28" s="3">
        <f>ROUND(Q4/(Q$22-Q$20-Q$17-Q$19)*100,2)</f>
        <v>1.04</v>
      </c>
      <c r="R28" s="3">
        <f>ROUND(R4/(R$22-R$20-R$17-R$19)*100,2)</f>
        <v>0.61</v>
      </c>
      <c r="S28" s="3">
        <f>ROUND(S4/(S$22-S$20-S$17-S$19)*100,2)</f>
        <v>0.63</v>
      </c>
      <c r="T28" s="3">
        <f>ROUND(T4/(T$22-T$20-T$17-T$19)*100,2)</f>
        <v>0.86</v>
      </c>
      <c r="U28" s="3">
        <f>ROUND(U4/(U$22-U$20-U$17-U$19)*100,2)</f>
        <v>0.71</v>
      </c>
      <c r="V28" s="3">
        <f>ROUND(V4/(V$22-V$20-V$17-V$19)*100,2)</f>
        <v>0.31</v>
      </c>
      <c r="W28" s="3">
        <f>ROUND(W4/(W$22-W$20-W$17-W$19)*100,2)</f>
        <v>0.28000000000000003</v>
      </c>
      <c r="X28" s="3">
        <f>ROUND(X4/(X$22-X$20-X$17-X$19)*100,2)</f>
        <v>0.54</v>
      </c>
      <c r="Y28" s="3">
        <f>ROUND(Y4/(Y$22-Y$20-Y$17-Y$19)*100,2)</f>
        <v>0.55000000000000004</v>
      </c>
      <c r="Z28" s="3">
        <f>ROUND(Z4/(Z$22-Z$20-Z$17-Z$19)*100,2)</f>
        <v>0.61</v>
      </c>
      <c r="AA28" s="3">
        <f>ROUND(AA4/(AA$22-AA$20-AA$17-AA$19)*100,2)</f>
        <v>0.59</v>
      </c>
      <c r="AB28" s="3">
        <f>ROUND(AB4/(AB$22-AB$20-AB$17-AB$19)*100,2)</f>
        <v>0.74</v>
      </c>
      <c r="AC28" s="3">
        <f>ROUND(AC4/(AC$22-AC$20-AC$17-AC$19)*100,2)</f>
        <v>0.96</v>
      </c>
      <c r="AD28" s="3">
        <f>ROUND(AD4/(AD$22-AD$20-AD$17-AD$19)*100,2)</f>
        <v>0.88</v>
      </c>
      <c r="AE28" s="3">
        <f>ROUND(AE4/(AE$22-AE$20-AE$17-AE$19)*100,2)</f>
        <v>0.8</v>
      </c>
      <c r="AF28" s="3">
        <f>ROUND(AF4/(AF$22-AF$20-AF$17-AF$19)*100,2)</f>
        <v>0.83</v>
      </c>
      <c r="AG28" s="3">
        <f>ROUND(AG4/(AG$22-AG$20-AG$17-AG$19)*100,2)</f>
        <v>1.1000000000000001</v>
      </c>
      <c r="AH28" s="3">
        <f>ROUND(AH4/(AH$22-AH$20-AH$17-AH$19)*100,2)</f>
        <v>2.44</v>
      </c>
      <c r="AI28" s="3">
        <f>ROUND(AI4/(AI$22-AI$20-AI$17-AI$19)*100,2)</f>
        <v>1.1399999999999999</v>
      </c>
      <c r="AJ28" s="3">
        <f>ROUND(AJ4/(AJ$22-AJ$20-AJ$17-AJ$19)*100,2)</f>
        <v>1.01</v>
      </c>
      <c r="AK28" s="3">
        <f>ROUND(AK4/(AK$22-AK$20-AK$17-AK$19)*100,2)</f>
        <v>1.52</v>
      </c>
      <c r="AL28" s="3">
        <f>ROUND(AL4/(AL$22-AL$20-AL$17-AL$19)*100,2)</f>
        <v>1.87</v>
      </c>
      <c r="AM28" s="3">
        <f>ROUND(AM4/(AM$22-AM$20-AM$17-AM$19)*100,2)</f>
        <v>2.56</v>
      </c>
      <c r="AN28" s="3">
        <f>ROUND(AN4/(AN$22-AN$20-AN$17-AN$19)*100,2)</f>
        <v>2.74</v>
      </c>
      <c r="AO28" s="3">
        <f>ROUND(AO4/(AO$22-AO$20-AO$17-AO$19)*100,2)</f>
        <v>3.27</v>
      </c>
      <c r="AP28" s="3">
        <f>ROUND(AP4/(AP$22-AP$20-AP$17-AP$19)*100,2)</f>
        <v>0.65</v>
      </c>
      <c r="AQ28" s="3">
        <f>ROUND(AQ4/(AQ$22-AQ$20-AQ$17-AQ$19)*100,2)</f>
        <v>1.49</v>
      </c>
      <c r="AR28" s="3">
        <f>ROUND(AR4/(AR$22-AR$20-AR$17-AR$19)*100,2)</f>
        <v>0.66</v>
      </c>
      <c r="AS28" s="3">
        <f>ROUND(AS4/(AS$22-AS$20-AS$17-AS$19)*100,2)</f>
        <v>0.28000000000000003</v>
      </c>
      <c r="AT28" s="3">
        <f>ROUND(AT4/(AT$22-AT$20-AT$17-AT$19)*100,2)</f>
        <v>0.1</v>
      </c>
      <c r="AU28" s="3">
        <f>ROUND(AU4/(AU$22-AU$20-AU$17-AU$19)*100,2)</f>
        <v>0.66</v>
      </c>
      <c r="AV28" s="3">
        <f>ROUND(AV4/(AV$22-AV$20-AV$17-AV$19)*100,2)</f>
        <v>0.66</v>
      </c>
      <c r="AW28" s="3">
        <f>ROUND(AW4/(AW$22-AW$20-AW$17-AW$19)*100,2)</f>
        <v>0.23</v>
      </c>
      <c r="AX28" s="3">
        <f>ROUND(AX4/(AX$22-AX$20-AX$17-AX$19)*100,2)</f>
        <v>3.48</v>
      </c>
      <c r="AY28" s="3">
        <f>ROUND(AY4/(AY$22-AY$20-AY$17-AY$19)*100,2)</f>
        <v>3.4</v>
      </c>
      <c r="AZ28" s="3">
        <f>ROUND(AZ4/(AZ$22-AZ$20-AZ$17-AZ$19)*100,2)</f>
        <v>0.35</v>
      </c>
      <c r="BA28" s="3">
        <f>ROUND(BA4/(BA$22-BA$20-BA$17-BA$19)*100,2)</f>
        <v>0.21</v>
      </c>
      <c r="BB28" s="3">
        <f>ROUND(BB4/(BB$22-BB$20-BB$17-BB$19)*100,2)</f>
        <v>2.4900000000000002</v>
      </c>
      <c r="BC28" s="3">
        <f>ROUND(BC4/(BC$22-BC$20-BC$17-BC$19)*100,2)</f>
        <v>2.83</v>
      </c>
      <c r="BD28" s="3">
        <f>ROUND(BD4/(BD$22-BD$20-BD$17-BD$19)*100,2)</f>
        <v>2.06</v>
      </c>
      <c r="BE28" s="3">
        <f>ROUND(BE4/(BE$22-BE$20-BE$17-BE$19)*100,2)</f>
        <v>6.06</v>
      </c>
    </row>
    <row r="29" spans="1:57" x14ac:dyDescent="0.3">
      <c r="A29" t="s">
        <v>4</v>
      </c>
      <c r="B29" s="3">
        <f>ROUND(B5/(B$22-B$20-B$17-B$19)*100,2)</f>
        <v>17.059999999999999</v>
      </c>
      <c r="C29" s="3">
        <f>ROUND(C5/(C$22-C$20-C$17-C$19)*100,2)</f>
        <v>15.12</v>
      </c>
      <c r="D29" s="3">
        <f>ROUND(D5/(D$22-D$20-D$17-D$19)*100,2)</f>
        <v>13.28</v>
      </c>
      <c r="E29" s="3">
        <f>ROUND(E5/(E$22-E$20-E$17-E$19)*100,2)</f>
        <v>17.649999999999999</v>
      </c>
      <c r="F29" s="3">
        <f>ROUND(F5/(F$22-F$20-F$17-F$19)*100,2)</f>
        <v>13.26</v>
      </c>
      <c r="G29" s="3">
        <f>ROUND(G5/(G$22-G$20-G$17-G$19)*100,2)</f>
        <v>10.57</v>
      </c>
      <c r="H29" s="3">
        <f>ROUND(H5/(H$22-H$20-H$17-H$19)*100,2)</f>
        <v>16</v>
      </c>
      <c r="I29" s="3">
        <f>ROUND(I5/(I$22-I$20-I$17-I$19)*100,2)</f>
        <v>14.18</v>
      </c>
      <c r="J29" s="3">
        <f>ROUND(J5/(J$22-J$20-J$17-J$19)*100,2)</f>
        <v>13.48</v>
      </c>
      <c r="K29" s="3">
        <f>ROUND(K5/(K$22-K$20-K$17-K$19)*100,2)</f>
        <v>10.1</v>
      </c>
      <c r="L29" s="3">
        <f>ROUND(L5/(L$22-L$20-L$17-L$19)*100,2)</f>
        <v>4.7</v>
      </c>
      <c r="M29" s="3">
        <f>ROUND(M5/(M$22-M$20-M$17-M$19)*100,2)</f>
        <v>9.14</v>
      </c>
      <c r="N29" s="3">
        <f>ROUND(N5/(N$22-N$20-N$17-N$19)*100,2)</f>
        <v>13.46</v>
      </c>
      <c r="O29" s="3">
        <f>ROUND(O5/(O$22-O$20-O$17-O$19)*100,2)</f>
        <v>12.49</v>
      </c>
      <c r="P29" s="3">
        <f>ROUND(P5/(P$22-P$20-P$17-P$19)*100,2)</f>
        <v>7.73</v>
      </c>
      <c r="Q29" s="3">
        <f>ROUND(Q5/(Q$22-Q$20-Q$17-Q$19)*100,2)</f>
        <v>17.22</v>
      </c>
      <c r="R29" s="3">
        <f>ROUND(R5/(R$22-R$20-R$17-R$19)*100,2)</f>
        <v>21.38</v>
      </c>
      <c r="S29" s="3">
        <f>ROUND(S5/(S$22-S$20-S$17-S$19)*100,2)</f>
        <v>19.46</v>
      </c>
      <c r="T29" s="3">
        <f>ROUND(T5/(T$22-T$20-T$17-T$19)*100,2)</f>
        <v>16.940000000000001</v>
      </c>
      <c r="U29" s="3">
        <f>ROUND(U5/(U$22-U$20-U$17-U$19)*100,2)</f>
        <v>17.27</v>
      </c>
      <c r="V29" s="3">
        <f>ROUND(V5/(V$22-V$20-V$17-V$19)*100,2)</f>
        <v>14.43</v>
      </c>
      <c r="W29" s="3">
        <f>ROUND(W5/(W$22-W$20-W$17-W$19)*100,2)</f>
        <v>13.48</v>
      </c>
      <c r="X29" s="3">
        <f>ROUND(X5/(X$22-X$20-X$17-X$19)*100,2)</f>
        <v>14.66</v>
      </c>
      <c r="Y29" s="3">
        <f>ROUND(Y5/(Y$22-Y$20-Y$17-Y$19)*100,2)</f>
        <v>15.92</v>
      </c>
      <c r="Z29" s="3">
        <f>ROUND(Z5/(Z$22-Z$20-Z$17-Z$19)*100,2)</f>
        <v>15.34</v>
      </c>
      <c r="AA29" s="3">
        <f>ROUND(AA5/(AA$22-AA$20-AA$17-AA$19)*100,2)</f>
        <v>16.149999999999999</v>
      </c>
      <c r="AB29" s="3">
        <f>ROUND(AB5/(AB$22-AB$20-AB$17-AB$19)*100,2)</f>
        <v>16.71</v>
      </c>
      <c r="AC29" s="3">
        <f>ROUND(AC5/(AC$22-AC$20-AC$17-AC$19)*100,2)</f>
        <v>16.920000000000002</v>
      </c>
      <c r="AD29" s="3">
        <f>ROUND(AD5/(AD$22-AD$20-AD$17-AD$19)*100,2)</f>
        <v>17.239999999999998</v>
      </c>
      <c r="AE29" s="3">
        <f>ROUND(AE5/(AE$22-AE$20-AE$17-AE$19)*100,2)</f>
        <v>16.010000000000002</v>
      </c>
      <c r="AF29" s="3">
        <f>ROUND(AF5/(AF$22-AF$20-AF$17-AF$19)*100,2)</f>
        <v>16.34</v>
      </c>
      <c r="AG29" s="3">
        <f>ROUND(AG5/(AG$22-AG$20-AG$17-AG$19)*100,2)</f>
        <v>17.03</v>
      </c>
      <c r="AH29" s="3">
        <f>ROUND(AH5/(AH$22-AH$20-AH$17-AH$19)*100,2)</f>
        <v>16.89</v>
      </c>
      <c r="AI29" s="3">
        <f>ROUND(AI5/(AI$22-AI$20-AI$17-AI$19)*100,2)</f>
        <v>15.76</v>
      </c>
      <c r="AJ29" s="3">
        <f>ROUND(AJ5/(AJ$22-AJ$20-AJ$17-AJ$19)*100,2)</f>
        <v>16.489999999999998</v>
      </c>
      <c r="AK29" s="3">
        <f>ROUND(AK5/(AK$22-AK$20-AK$17-AK$19)*100,2)</f>
        <v>15.35</v>
      </c>
      <c r="AL29" s="3">
        <f>ROUND(AL5/(AL$22-AL$20-AL$17-AL$19)*100,2)</f>
        <v>15.99</v>
      </c>
      <c r="AM29" s="3">
        <f>ROUND(AM5/(AM$22-AM$20-AM$17-AM$19)*100,2)</f>
        <v>14.99</v>
      </c>
      <c r="AN29" s="3">
        <f>ROUND(AN5/(AN$22-AN$20-AN$17-AN$19)*100,2)</f>
        <v>14.76</v>
      </c>
      <c r="AO29" s="3">
        <f>ROUND(AO5/(AO$22-AO$20-AO$17-AO$19)*100,2)</f>
        <v>15.95</v>
      </c>
      <c r="AP29" s="3">
        <f>ROUND(AP5/(AP$22-AP$20-AP$17-AP$19)*100,2)</f>
        <v>26.29</v>
      </c>
      <c r="AQ29" s="3">
        <f>ROUND(AQ5/(AQ$22-AQ$20-AQ$17-AQ$19)*100,2)</f>
        <v>7.26</v>
      </c>
      <c r="AR29" s="3">
        <f>ROUND(AR5/(AR$22-AR$20-AR$17-AR$19)*100,2)</f>
        <v>4.46</v>
      </c>
      <c r="AS29" s="3">
        <f>ROUND(AS5/(AS$22-AS$20-AS$17-AS$19)*100,2)</f>
        <v>2.57</v>
      </c>
      <c r="AT29" s="3">
        <f>ROUND(AT5/(AT$22-AT$20-AT$17-AT$19)*100,2)</f>
        <v>1.95</v>
      </c>
      <c r="AU29" s="3">
        <f>ROUND(AU5/(AU$22-AU$20-AU$17-AU$19)*100,2)</f>
        <v>4.46</v>
      </c>
      <c r="AV29" s="3">
        <f>ROUND(AV5/(AV$22-AV$20-AV$17-AV$19)*100,2)</f>
        <v>11.44</v>
      </c>
      <c r="AW29" s="3">
        <f>ROUND(AW5/(AW$22-AW$20-AW$17-AW$19)*100,2)</f>
        <v>10.52</v>
      </c>
      <c r="AX29" s="3">
        <f>ROUND(AX5/(AX$22-AX$20-AX$17-AX$19)*100,2)</f>
        <v>16.29</v>
      </c>
      <c r="AY29" s="3">
        <f>ROUND(AY5/(AY$22-AY$20-AY$17-AY$19)*100,2)</f>
        <v>14.46</v>
      </c>
      <c r="AZ29" s="3">
        <f>ROUND(AZ5/(AZ$22-AZ$20-AZ$17-AZ$19)*100,2)</f>
        <v>8.84</v>
      </c>
      <c r="BA29" s="3">
        <f>ROUND(BA5/(BA$22-BA$20-BA$17-BA$19)*100,2)</f>
        <v>22.18</v>
      </c>
      <c r="BB29" s="3">
        <f>ROUND(BB5/(BB$22-BB$20-BB$17-BB$19)*100,2)</f>
        <v>8.4700000000000006</v>
      </c>
      <c r="BC29" s="3">
        <f>ROUND(BC5/(BC$22-BC$20-BC$17-BC$19)*100,2)</f>
        <v>17.190000000000001</v>
      </c>
      <c r="BD29" s="3">
        <f>ROUND(BD5/(BD$22-BD$20-BD$17-BD$19)*100,2)</f>
        <v>16.38</v>
      </c>
      <c r="BE29" s="3">
        <f>ROUND(BE5/(BE$22-BE$20-BE$17-BE$19)*100,2)</f>
        <v>13.08</v>
      </c>
    </row>
    <row r="30" spans="1:57" x14ac:dyDescent="0.3">
      <c r="A30" t="s">
        <v>5</v>
      </c>
      <c r="B30" s="3">
        <f>ROUND(B6/(B$22-B$20-B$17-B$19)*100,2)</f>
        <v>2.8</v>
      </c>
      <c r="C30" s="3">
        <f>ROUND(C6/(C$22-C$20-C$17-C$19)*100,2)</f>
        <v>1.38</v>
      </c>
      <c r="D30" s="3">
        <f>ROUND(D6/(D$22-D$20-D$17-D$19)*100,2)</f>
        <v>0.9</v>
      </c>
      <c r="E30" s="3">
        <f>ROUND(E6/(E$22-E$20-E$17-E$19)*100,2)</f>
        <v>7.15</v>
      </c>
      <c r="F30" s="3">
        <f>ROUND(F6/(F$22-F$20-F$17-F$19)*100,2)</f>
        <v>0.87</v>
      </c>
      <c r="G30" s="3">
        <f>ROUND(G6/(G$22-G$20-G$17-G$19)*100,2)</f>
        <v>0</v>
      </c>
      <c r="H30" s="3">
        <f>ROUND(H6/(H$22-H$20-H$17-H$19)*100,2)</f>
        <v>1.34</v>
      </c>
      <c r="I30" s="3">
        <f>ROUND(I6/(I$22-I$20-I$17-I$19)*100,2)</f>
        <v>4.09</v>
      </c>
      <c r="J30" s="3">
        <f>ROUND(J6/(J$22-J$20-J$17-J$19)*100,2)</f>
        <v>1.78</v>
      </c>
      <c r="K30" s="3">
        <f>ROUND(K6/(K$22-K$20-K$17-K$19)*100,2)</f>
        <v>0</v>
      </c>
      <c r="L30" s="3">
        <f>ROUND(L6/(L$22-L$20-L$17-L$19)*100,2)</f>
        <v>0</v>
      </c>
      <c r="M30" s="3">
        <f>ROUND(M6/(M$22-M$20-M$17-M$19)*100,2)</f>
        <v>0</v>
      </c>
      <c r="N30" s="3">
        <f>ROUND(N6/(N$22-N$20-N$17-N$19)*100,2)</f>
        <v>0</v>
      </c>
      <c r="O30" s="3">
        <f>ROUND(O6/(O$22-O$20-O$17-O$19)*100,2)</f>
        <v>0</v>
      </c>
      <c r="P30" s="3">
        <f>ROUND(P6/(P$22-P$20-P$17-P$19)*100,2)</f>
        <v>4.21</v>
      </c>
      <c r="Q30" s="3">
        <f>ROUND(Q6/(Q$22-Q$20-Q$17-Q$19)*100,2)</f>
        <v>4.67</v>
      </c>
      <c r="R30" s="3">
        <f>ROUND(R6/(R$22-R$20-R$17-R$19)*100,2)</f>
        <v>2.2999999999999998</v>
      </c>
      <c r="S30" s="3">
        <f>ROUND(S6/(S$22-S$20-S$17-S$19)*100,2)</f>
        <v>2.85</v>
      </c>
      <c r="T30" s="3">
        <f>ROUND(T6/(T$22-T$20-T$17-T$19)*100,2)</f>
        <v>3.09</v>
      </c>
      <c r="U30" s="3">
        <f>ROUND(U6/(U$22-U$20-U$17-U$19)*100,2)</f>
        <v>3.04</v>
      </c>
      <c r="V30" s="3">
        <f>ROUND(V6/(V$22-V$20-V$17-V$19)*100,2)</f>
        <v>1.22</v>
      </c>
      <c r="W30" s="3">
        <f>ROUND(W6/(W$22-W$20-W$17-W$19)*100,2)</f>
        <v>1.5</v>
      </c>
      <c r="X30" s="3">
        <f>ROUND(X6/(X$22-X$20-X$17-X$19)*100,2)</f>
        <v>1.24</v>
      </c>
      <c r="Y30" s="3">
        <f>ROUND(Y6/(Y$22-Y$20-Y$17-Y$19)*100,2)</f>
        <v>1.4</v>
      </c>
      <c r="Z30" s="3">
        <f>ROUND(Z6/(Z$22-Z$20-Z$17-Z$19)*100,2)</f>
        <v>2.17</v>
      </c>
      <c r="AA30" s="3">
        <f>ROUND(AA6/(AA$22-AA$20-AA$17-AA$19)*100,2)</f>
        <v>2.4700000000000002</v>
      </c>
      <c r="AB30" s="3">
        <f>ROUND(AB6/(AB$22-AB$20-AB$17-AB$19)*100,2)</f>
        <v>1.86</v>
      </c>
      <c r="AC30" s="3">
        <f>ROUND(AC6/(AC$22-AC$20-AC$17-AC$19)*100,2)</f>
        <v>2.54</v>
      </c>
      <c r="AD30" s="3">
        <f>ROUND(AD6/(AD$22-AD$20-AD$17-AD$19)*100,2)</f>
        <v>3.31</v>
      </c>
      <c r="AE30" s="3">
        <f>ROUND(AE6/(AE$22-AE$20-AE$17-AE$19)*100,2)</f>
        <v>1.96</v>
      </c>
      <c r="AF30" s="3">
        <f>ROUND(AF6/(AF$22-AF$20-AF$17-AF$19)*100,2)</f>
        <v>3.35</v>
      </c>
      <c r="AG30" s="3">
        <f>ROUND(AG6/(AG$22-AG$20-AG$17-AG$19)*100,2)</f>
        <v>3.32</v>
      </c>
      <c r="AH30" s="3">
        <f>ROUND(AH6/(AH$22-AH$20-AH$17-AH$19)*100,2)</f>
        <v>3.75</v>
      </c>
      <c r="AI30" s="3">
        <f>ROUND(AI6/(AI$22-AI$20-AI$17-AI$19)*100,2)</f>
        <v>3.06</v>
      </c>
      <c r="AJ30" s="3">
        <f>ROUND(AJ6/(AJ$22-AJ$20-AJ$17-AJ$19)*100,2)</f>
        <v>2.2400000000000002</v>
      </c>
      <c r="AK30" s="3">
        <f>ROUND(AK6/(AK$22-AK$20-AK$17-AK$19)*100,2)</f>
        <v>3.53</v>
      </c>
      <c r="AL30" s="3">
        <f>ROUND(AL6/(AL$22-AL$20-AL$17-AL$19)*100,2)</f>
        <v>3.85</v>
      </c>
      <c r="AM30" s="3">
        <f>ROUND(AM6/(AM$22-AM$20-AM$17-AM$19)*100,2)</f>
        <v>4.0199999999999996</v>
      </c>
      <c r="AN30" s="3">
        <f>ROUND(AN6/(AN$22-AN$20-AN$17-AN$19)*100,2)</f>
        <v>5.64</v>
      </c>
      <c r="AO30" s="3">
        <f>ROUND(AO6/(AO$22-AO$20-AO$17-AO$19)*100,2)</f>
        <v>5.01</v>
      </c>
      <c r="AP30" s="3">
        <f>ROUND(AP6/(AP$22-AP$20-AP$17-AP$19)*100,2)</f>
        <v>0.98</v>
      </c>
      <c r="AQ30" s="3">
        <f>ROUND(AQ6/(AQ$22-AQ$20-AQ$17-AQ$19)*100,2)</f>
        <v>4.33</v>
      </c>
      <c r="AR30" s="3">
        <f>ROUND(AR6/(AR$22-AR$20-AR$17-AR$19)*100,2)</f>
        <v>3.8</v>
      </c>
      <c r="AS30" s="3">
        <f>ROUND(AS6/(AS$22-AS$20-AS$17-AS$19)*100,2)</f>
        <v>6</v>
      </c>
      <c r="AT30" s="3">
        <f>ROUND(AT6/(AT$22-AT$20-AT$17-AT$19)*100,2)</f>
        <v>3.85</v>
      </c>
      <c r="AU30" s="3">
        <f>ROUND(AU6/(AU$22-AU$20-AU$17-AU$19)*100,2)</f>
        <v>3.8</v>
      </c>
      <c r="AV30" s="3">
        <f>ROUND(AV6/(AV$22-AV$20-AV$17-AV$19)*100,2)</f>
        <v>3.19</v>
      </c>
      <c r="AW30" s="3">
        <f>ROUND(AW6/(AW$22-AW$20-AW$17-AW$19)*100,2)</f>
        <v>3.61</v>
      </c>
      <c r="AX30" s="3">
        <f>ROUND(AX6/(AX$22-AX$20-AX$17-AX$19)*100,2)</f>
        <v>5.96</v>
      </c>
      <c r="AY30" s="3">
        <f>ROUND(AY6/(AY$22-AY$20-AY$17-AY$19)*100,2)</f>
        <v>5.64</v>
      </c>
      <c r="AZ30" s="3">
        <f>ROUND(AZ6/(AZ$22-AZ$20-AZ$17-AZ$19)*100,2)</f>
        <v>5.67</v>
      </c>
      <c r="BA30" s="3">
        <f>ROUND(BA6/(BA$22-BA$20-BA$17-BA$19)*100,2)</f>
        <v>1.06</v>
      </c>
      <c r="BB30" s="3">
        <f>ROUND(BB6/(BB$22-BB$20-BB$17-BB$19)*100,2)</f>
        <v>6.01</v>
      </c>
      <c r="BC30" s="3">
        <f>ROUND(BC6/(BC$22-BC$20-BC$17-BC$19)*100,2)</f>
        <v>0</v>
      </c>
      <c r="BD30" s="3">
        <f>ROUND(BD6/(BD$22-BD$20-BD$17-BD$19)*100,2)</f>
        <v>2.77</v>
      </c>
      <c r="BE30" s="3">
        <f>ROUND(BE6/(BE$22-BE$20-BE$17-BE$19)*100,2)</f>
        <v>7.79</v>
      </c>
    </row>
    <row r="31" spans="1:57" x14ac:dyDescent="0.3">
      <c r="A31" t="s">
        <v>6</v>
      </c>
      <c r="B31" s="3">
        <f>ROUND(B7/(B$22-B$20-B$17-B$19)*100,2)</f>
        <v>4.84</v>
      </c>
      <c r="C31" s="3">
        <f>ROUND(C7/(C$22-C$20-C$17-C$19)*100,2)</f>
        <v>1.85</v>
      </c>
      <c r="D31" s="3">
        <f>ROUND(D7/(D$22-D$20-D$17-D$19)*100,2)</f>
        <v>0.48</v>
      </c>
      <c r="E31" s="3">
        <f>ROUND(E7/(E$22-E$20-E$17-E$19)*100,2)</f>
        <v>0.14000000000000001</v>
      </c>
      <c r="F31" s="3">
        <f>ROUND(F7/(F$22-F$20-F$17-F$19)*100,2)</f>
        <v>5.28</v>
      </c>
      <c r="G31" s="3">
        <f>ROUND(G7/(G$22-G$20-G$17-G$19)*100,2)</f>
        <v>8.76</v>
      </c>
      <c r="H31" s="3">
        <f>ROUND(H7/(H$22-H$20-H$17-H$19)*100,2)</f>
        <v>8.85</v>
      </c>
      <c r="I31" s="3">
        <f>ROUND(I7/(I$22-I$20-I$17-I$19)*100,2)</f>
        <v>9.1</v>
      </c>
      <c r="J31" s="3">
        <f>ROUND(J7/(J$22-J$20-J$17-J$19)*100,2)</f>
        <v>9.7799999999999994</v>
      </c>
      <c r="K31" s="3">
        <f>ROUND(K7/(K$22-K$20-K$17-K$19)*100,2)</f>
        <v>6.19</v>
      </c>
      <c r="L31" s="3">
        <f>ROUND(L7/(L$22-L$20-L$17-L$19)*100,2)</f>
        <v>11.48</v>
      </c>
      <c r="M31" s="3">
        <f>ROUND(M7/(M$22-M$20-M$17-M$19)*100,2)</f>
        <v>6.43</v>
      </c>
      <c r="N31" s="3">
        <f>ROUND(N7/(N$22-N$20-N$17-N$19)*100,2)</f>
        <v>11.18</v>
      </c>
      <c r="O31" s="3">
        <f>ROUND(O7/(O$22-O$20-O$17-O$19)*100,2)</f>
        <v>2.6</v>
      </c>
      <c r="P31" s="3">
        <f>ROUND(P7/(P$22-P$20-P$17-P$19)*100,2)</f>
        <v>5.65</v>
      </c>
      <c r="Q31" s="3">
        <f>ROUND(Q7/(Q$22-Q$20-Q$17-Q$19)*100,2)</f>
        <v>2.6</v>
      </c>
      <c r="R31" s="3">
        <f>ROUND(R7/(R$22-R$20-R$17-R$19)*100,2)</f>
        <v>2.09</v>
      </c>
      <c r="S31" s="3">
        <f>ROUND(S7/(S$22-S$20-S$17-S$19)*100,2)</f>
        <v>2.0699999999999998</v>
      </c>
      <c r="T31" s="3">
        <f>ROUND(T7/(T$22-T$20-T$17-T$19)*100,2)</f>
        <v>3.19</v>
      </c>
      <c r="U31" s="3">
        <f>ROUND(U7/(U$22-U$20-U$17-U$19)*100,2)</f>
        <v>2.33</v>
      </c>
      <c r="V31" s="3">
        <f>ROUND(V7/(V$22-V$20-V$17-V$19)*100,2)</f>
        <v>1.65</v>
      </c>
      <c r="W31" s="3">
        <f>ROUND(W7/(W$22-W$20-W$17-W$19)*100,2)</f>
        <v>1.1299999999999999</v>
      </c>
      <c r="X31" s="3">
        <f>ROUND(X7/(X$22-X$20-X$17-X$19)*100,2)</f>
        <v>2.72</v>
      </c>
      <c r="Y31" s="3">
        <f>ROUND(Y7/(Y$22-Y$20-Y$17-Y$19)*100,2)</f>
        <v>2.76</v>
      </c>
      <c r="Z31" s="3">
        <f>ROUND(Z7/(Z$22-Z$20-Z$17-Z$19)*100,2)</f>
        <v>2.0699999999999998</v>
      </c>
      <c r="AA31" s="3">
        <f>ROUND(AA7/(AA$22-AA$20-AA$17-AA$19)*100,2)</f>
        <v>2.33</v>
      </c>
      <c r="AB31" s="3">
        <f>ROUND(AB7/(AB$22-AB$20-AB$17-AB$19)*100,2)</f>
        <v>3.87</v>
      </c>
      <c r="AC31" s="3">
        <f>ROUND(AC7/(AC$22-AC$20-AC$17-AC$19)*100,2)</f>
        <v>4.99</v>
      </c>
      <c r="AD31" s="3">
        <f>ROUND(AD7/(AD$22-AD$20-AD$17-AD$19)*100,2)</f>
        <v>4.09</v>
      </c>
      <c r="AE31" s="3">
        <f>ROUND(AE7/(AE$22-AE$20-AE$17-AE$19)*100,2)</f>
        <v>3.15</v>
      </c>
      <c r="AF31" s="3">
        <f>ROUND(AF7/(AF$22-AF$20-AF$17-AF$19)*100,2)</f>
        <v>2.11</v>
      </c>
      <c r="AG31" s="3">
        <f>ROUND(AG7/(AG$22-AG$20-AG$17-AG$19)*100,2)</f>
        <v>3.27</v>
      </c>
      <c r="AH31" s="3">
        <f>ROUND(AH7/(AH$22-AH$20-AH$17-AH$19)*100,2)</f>
        <v>6.28</v>
      </c>
      <c r="AI31" s="3">
        <f>ROUND(AI7/(AI$22-AI$20-AI$17-AI$19)*100,2)</f>
        <v>7.76</v>
      </c>
      <c r="AJ31" s="3">
        <f>ROUND(AJ7/(AJ$22-AJ$20-AJ$17-AJ$19)*100,2)</f>
        <v>7.49</v>
      </c>
      <c r="AK31" s="3">
        <f>ROUND(AK7/(AK$22-AK$20-AK$17-AK$19)*100,2)</f>
        <v>8.34</v>
      </c>
      <c r="AL31" s="3">
        <f>ROUND(AL7/(AL$22-AL$20-AL$17-AL$19)*100,2)</f>
        <v>7.24</v>
      </c>
      <c r="AM31" s="3">
        <f>ROUND(AM7/(AM$22-AM$20-AM$17-AM$19)*100,2)</f>
        <v>7.65</v>
      </c>
      <c r="AN31" s="3">
        <f>ROUND(AN7/(AN$22-AN$20-AN$17-AN$19)*100,2)</f>
        <v>6.35</v>
      </c>
      <c r="AO31" s="3">
        <f>ROUND(AO7/(AO$22-AO$20-AO$17-AO$19)*100,2)</f>
        <v>7.46</v>
      </c>
      <c r="AP31" s="3">
        <f>ROUND(AP7/(AP$22-AP$20-AP$17-AP$19)*100,2)</f>
        <v>2.1</v>
      </c>
      <c r="AQ31" s="3">
        <f>ROUND(AQ7/(AQ$22-AQ$20-AQ$17-AQ$19)*100,2)</f>
        <v>7.28</v>
      </c>
      <c r="AR31" s="3">
        <f>ROUND(AR7/(AR$22-AR$20-AR$17-AR$19)*100,2)</f>
        <v>6.93</v>
      </c>
      <c r="AS31" s="3">
        <f>ROUND(AS7/(AS$22-AS$20-AS$17-AS$19)*100,2)</f>
        <v>7.09</v>
      </c>
      <c r="AT31" s="3">
        <f>ROUND(AT7/(AT$22-AT$20-AT$17-AT$19)*100,2)</f>
        <v>10.050000000000001</v>
      </c>
      <c r="AU31" s="3">
        <f>ROUND(AU7/(AU$22-AU$20-AU$17-AU$19)*100,2)</f>
        <v>6.93</v>
      </c>
      <c r="AV31" s="3">
        <f>ROUND(AV7/(AV$22-AV$20-AV$17-AV$19)*100,2)</f>
        <v>2.44</v>
      </c>
      <c r="AW31" s="3">
        <f>ROUND(AW7/(AW$22-AW$20-AW$17-AW$19)*100,2)</f>
        <v>1.62</v>
      </c>
      <c r="AX31" s="3">
        <f>ROUND(AX7/(AX$22-AX$20-AX$17-AX$19)*100,2)</f>
        <v>6.89</v>
      </c>
      <c r="AY31" s="3">
        <f>ROUND(AY7/(AY$22-AY$20-AY$17-AY$19)*100,2)</f>
        <v>7.55</v>
      </c>
      <c r="AZ31" s="3">
        <f>ROUND(AZ7/(AZ$22-AZ$20-AZ$17-AZ$19)*100,2)</f>
        <v>3.23</v>
      </c>
      <c r="BA31" s="3">
        <f>ROUND(BA7/(BA$22-BA$20-BA$17-BA$19)*100,2)</f>
        <v>1.02</v>
      </c>
      <c r="BB31" s="3">
        <f>ROUND(BB7/(BB$22-BB$20-BB$17-BB$19)*100,2)</f>
        <v>0.92</v>
      </c>
      <c r="BC31" s="3">
        <f>ROUND(BC7/(BC$22-BC$20-BC$17-BC$19)*100,2)</f>
        <v>10.11</v>
      </c>
      <c r="BD31" s="3">
        <f>ROUND(BD7/(BD$22-BD$20-BD$17-BD$19)*100,2)</f>
        <v>7.9</v>
      </c>
      <c r="BE31" s="3">
        <f>ROUND(BE7/(BE$22-BE$20-BE$17-BE$19)*100,2)</f>
        <v>9.41</v>
      </c>
    </row>
    <row r="32" spans="1:57" x14ac:dyDescent="0.3">
      <c r="A32" t="s">
        <v>7</v>
      </c>
      <c r="B32" s="3">
        <f>ROUND(B8/(B$22-B$20-B$17-B$19)*100,2)</f>
        <v>0</v>
      </c>
      <c r="C32" s="3">
        <f>ROUND(C8/(C$22-C$20-C$17-C$19)*100,2)</f>
        <v>0</v>
      </c>
      <c r="D32" s="3">
        <f>ROUND(D8/(D$22-D$20-D$17-D$19)*100,2)</f>
        <v>0</v>
      </c>
      <c r="E32" s="3">
        <f>ROUND(E8/(E$22-E$20-E$17-E$19)*100,2)</f>
        <v>0</v>
      </c>
      <c r="F32" s="3">
        <f>ROUND(F8/(F$22-F$20-F$17-F$19)*100,2)</f>
        <v>0</v>
      </c>
      <c r="G32" s="3">
        <f>ROUND(G8/(G$22-G$20-G$17-G$19)*100,2)</f>
        <v>0</v>
      </c>
      <c r="H32" s="3">
        <f>ROUND(H8/(H$22-H$20-H$17-H$19)*100,2)</f>
        <v>0</v>
      </c>
      <c r="I32" s="3">
        <f>ROUND(I8/(I$22-I$20-I$17-I$19)*100,2)</f>
        <v>0</v>
      </c>
      <c r="J32" s="3">
        <f>ROUND(J8/(J$22-J$20-J$17-J$19)*100,2)</f>
        <v>0</v>
      </c>
      <c r="K32" s="3">
        <f>ROUND(K8/(K$22-K$20-K$17-K$19)*100,2)</f>
        <v>0</v>
      </c>
      <c r="L32" s="3">
        <f>ROUND(L8/(L$22-L$20-L$17-L$19)*100,2)</f>
        <v>0</v>
      </c>
      <c r="M32" s="3">
        <f>ROUND(M8/(M$22-M$20-M$17-M$19)*100,2)</f>
        <v>0</v>
      </c>
      <c r="N32" s="3">
        <f>ROUND(N8/(N$22-N$20-N$17-N$19)*100,2)</f>
        <v>0</v>
      </c>
      <c r="O32" s="3">
        <f>ROUND(O8/(O$22-O$20-O$17-O$19)*100,2)</f>
        <v>0</v>
      </c>
      <c r="P32" s="3">
        <f>ROUND(P8/(P$22-P$20-P$17-P$19)*100,2)</f>
        <v>0.2</v>
      </c>
      <c r="Q32" s="3">
        <f>ROUND(Q8/(Q$22-Q$20-Q$17-Q$19)*100,2)</f>
        <v>0.11</v>
      </c>
      <c r="R32" s="3">
        <f>ROUND(R8/(R$22-R$20-R$17-R$19)*100,2)</f>
        <v>0.15</v>
      </c>
      <c r="S32" s="3">
        <f>ROUND(S8/(S$22-S$20-S$17-S$19)*100,2)</f>
        <v>0.17</v>
      </c>
      <c r="T32" s="3">
        <f>ROUND(T8/(T$22-T$20-T$17-T$19)*100,2)</f>
        <v>0.13</v>
      </c>
      <c r="U32" s="3">
        <f>ROUND(U8/(U$22-U$20-U$17-U$19)*100,2)</f>
        <v>0.15</v>
      </c>
      <c r="V32" s="3">
        <f>ROUND(V8/(V$22-V$20-V$17-V$19)*100,2)</f>
        <v>0.05</v>
      </c>
      <c r="W32" s="3">
        <f>ROUND(W8/(W$22-W$20-W$17-W$19)*100,2)</f>
        <v>0.06</v>
      </c>
      <c r="X32" s="3">
        <f>ROUND(X8/(X$22-X$20-X$17-X$19)*100,2)</f>
        <v>0.08</v>
      </c>
      <c r="Y32" s="3">
        <f>ROUND(Y8/(Y$22-Y$20-Y$17-Y$19)*100,2)</f>
        <v>0.08</v>
      </c>
      <c r="Z32" s="3">
        <f>ROUND(Z8/(Z$22-Z$20-Z$17-Z$19)*100,2)</f>
        <v>0.09</v>
      </c>
      <c r="AA32" s="3">
        <f>ROUND(AA8/(AA$22-AA$20-AA$17-AA$19)*100,2)</f>
        <v>0.09</v>
      </c>
      <c r="AB32" s="3">
        <f>ROUND(AB8/(AB$22-AB$20-AB$17-AB$19)*100,2)</f>
        <v>0.08</v>
      </c>
      <c r="AC32" s="3">
        <f>ROUND(AC8/(AC$22-AC$20-AC$17-AC$19)*100,2)</f>
        <v>0.12</v>
      </c>
      <c r="AD32" s="3">
        <f>ROUND(AD8/(AD$22-AD$20-AD$17-AD$19)*100,2)</f>
        <v>0.14000000000000001</v>
      </c>
      <c r="AE32" s="3">
        <f>ROUND(AE8/(AE$22-AE$20-AE$17-AE$19)*100,2)</f>
        <v>0.1</v>
      </c>
      <c r="AF32" s="3">
        <f>ROUND(AF8/(AF$22-AF$20-AF$17-AF$19)*100,2)</f>
        <v>0.09</v>
      </c>
      <c r="AG32" s="3">
        <f>ROUND(AG8/(AG$22-AG$20-AG$17-AG$19)*100,2)</f>
        <v>0.16</v>
      </c>
      <c r="AH32" s="3">
        <f>ROUND(AH8/(AH$22-AH$20-AH$17-AH$19)*100,2)</f>
        <v>0.16</v>
      </c>
      <c r="AI32" s="3">
        <f>ROUND(AI8/(AI$22-AI$20-AI$17-AI$19)*100,2)</f>
        <v>0.12</v>
      </c>
      <c r="AJ32" s="3">
        <f>ROUND(AJ8/(AJ$22-AJ$20-AJ$17-AJ$19)*100,2)</f>
        <v>0.14000000000000001</v>
      </c>
      <c r="AK32" s="3">
        <f>ROUND(AK8/(AK$22-AK$20-AK$17-AK$19)*100,2)</f>
        <v>0.16</v>
      </c>
      <c r="AL32" s="3">
        <f>ROUND(AL8/(AL$22-AL$20-AL$17-AL$19)*100,2)</f>
        <v>0.2</v>
      </c>
      <c r="AM32" s="3">
        <f>ROUND(AM8/(AM$22-AM$20-AM$17-AM$19)*100,2)</f>
        <v>0.16</v>
      </c>
      <c r="AN32" s="3">
        <f>ROUND(AN8/(AN$22-AN$20-AN$17-AN$19)*100,2)</f>
        <v>0.27</v>
      </c>
      <c r="AO32" s="3">
        <f>ROUND(AO8/(AO$22-AO$20-AO$17-AO$19)*100,2)</f>
        <v>0.19</v>
      </c>
      <c r="AP32" s="3">
        <f>ROUND(AP8/(AP$22-AP$20-AP$17-AP$19)*100,2)</f>
        <v>0.05</v>
      </c>
      <c r="AQ32" s="3">
        <f>ROUND(AQ8/(AQ$22-AQ$20-AQ$17-AQ$19)*100,2)</f>
        <v>0.16</v>
      </c>
      <c r="AR32" s="3">
        <f>ROUND(AR8/(AR$22-AR$20-AR$17-AR$19)*100,2)</f>
        <v>0.43</v>
      </c>
      <c r="AS32" s="3">
        <f>ROUND(AS8/(AS$22-AS$20-AS$17-AS$19)*100,2)</f>
        <v>0.16</v>
      </c>
      <c r="AT32" s="3">
        <f>ROUND(AT8/(AT$22-AT$20-AT$17-AT$19)*100,2)</f>
        <v>0.76</v>
      </c>
      <c r="AU32" s="3">
        <f>ROUND(AU8/(AU$22-AU$20-AU$17-AU$19)*100,2)</f>
        <v>0.43</v>
      </c>
      <c r="AV32" s="3">
        <f>ROUND(AV8/(AV$22-AV$20-AV$17-AV$19)*100,2)</f>
        <v>0</v>
      </c>
      <c r="AW32" s="3">
        <f>ROUND(AW8/(AW$22-AW$20-AW$17-AW$19)*100,2)</f>
        <v>0</v>
      </c>
      <c r="AX32" s="3">
        <f>ROUND(AX8/(AX$22-AX$20-AX$17-AX$19)*100,2)</f>
        <v>0.13</v>
      </c>
      <c r="AY32" s="3">
        <f>ROUND(AY8/(AY$22-AY$20-AY$17-AY$19)*100,2)</f>
        <v>0.15</v>
      </c>
      <c r="AZ32" s="3">
        <f>ROUND(AZ8/(AZ$22-AZ$20-AZ$17-AZ$19)*100,2)</f>
        <v>0.19</v>
      </c>
      <c r="BA32" s="3">
        <f>ROUND(BA8/(BA$22-BA$20-BA$17-BA$19)*100,2)</f>
        <v>0</v>
      </c>
      <c r="BB32" s="3">
        <f>ROUND(BB8/(BB$22-BB$20-BB$17-BB$19)*100,2)</f>
        <v>0.16</v>
      </c>
      <c r="BC32" s="3">
        <f>ROUND(BC8/(BC$22-BC$20-BC$17-BC$19)*100,2)</f>
        <v>0.2</v>
      </c>
      <c r="BD32" s="3">
        <f>ROUND(BD8/(BD$22-BD$20-BD$17-BD$19)*100,2)</f>
        <v>0.18</v>
      </c>
      <c r="BE32" s="3">
        <f>ROUND(BE8/(BE$22-BE$20-BE$17-BE$19)*100,2)</f>
        <v>0.05</v>
      </c>
    </row>
    <row r="33" spans="1:57" x14ac:dyDescent="0.3">
      <c r="A33" t="s">
        <v>8</v>
      </c>
      <c r="B33" s="3">
        <f>ROUND(B9/(B$22-B$20-B$17-B$19)*100,2)</f>
        <v>0</v>
      </c>
      <c r="C33" s="3">
        <f>ROUND(C9/(C$22-C$20-C$17-C$19)*100,2)</f>
        <v>0</v>
      </c>
      <c r="D33" s="3">
        <f>ROUND(D9/(D$22-D$20-D$17-D$19)*100,2)</f>
        <v>0</v>
      </c>
      <c r="E33" s="3">
        <f>ROUND(E9/(E$22-E$20-E$17-E$19)*100,2)</f>
        <v>0</v>
      </c>
      <c r="F33" s="3">
        <f>ROUND(F9/(F$22-F$20-F$17-F$19)*100,2)</f>
        <v>0</v>
      </c>
      <c r="G33" s="3">
        <f>ROUND(G9/(G$22-G$20-G$17-G$19)*100,2)</f>
        <v>0</v>
      </c>
      <c r="H33" s="3">
        <f>ROUND(H9/(H$22-H$20-H$17-H$19)*100,2)</f>
        <v>0</v>
      </c>
      <c r="I33" s="3">
        <f>ROUND(I9/(I$22-I$20-I$17-I$19)*100,2)</f>
        <v>0</v>
      </c>
      <c r="J33" s="3">
        <f>ROUND(J9/(J$22-J$20-J$17-J$19)*100,2)</f>
        <v>0</v>
      </c>
      <c r="K33" s="3">
        <f>ROUND(K9/(K$22-K$20-K$17-K$19)*100,2)</f>
        <v>0</v>
      </c>
      <c r="L33" s="3">
        <f>ROUND(L9/(L$22-L$20-L$17-L$19)*100,2)</f>
        <v>0</v>
      </c>
      <c r="M33" s="3">
        <f>ROUND(M9/(M$22-M$20-M$17-M$19)*100,2)</f>
        <v>0</v>
      </c>
      <c r="N33" s="3">
        <f>ROUND(N9/(N$22-N$20-N$17-N$19)*100,2)</f>
        <v>0</v>
      </c>
      <c r="O33" s="3">
        <f>ROUND(O9/(O$22-O$20-O$17-O$19)*100,2)</f>
        <v>0</v>
      </c>
      <c r="P33" s="3">
        <f>ROUND(P9/(P$22-P$20-P$17-P$19)*100,2)</f>
        <v>0</v>
      </c>
      <c r="Q33" s="3">
        <f>ROUND(Q9/(Q$22-Q$20-Q$17-Q$19)*100,2)</f>
        <v>0</v>
      </c>
      <c r="R33" s="3">
        <f>ROUND(R9/(R$22-R$20-R$17-R$19)*100,2)</f>
        <v>0</v>
      </c>
      <c r="S33" s="3">
        <f>ROUND(S9/(S$22-S$20-S$17-S$19)*100,2)</f>
        <v>0</v>
      </c>
      <c r="T33" s="3">
        <f>ROUND(T9/(T$22-T$20-T$17-T$19)*100,2)</f>
        <v>0</v>
      </c>
      <c r="U33" s="3">
        <f>ROUND(U9/(U$22-U$20-U$17-U$19)*100,2)</f>
        <v>0</v>
      </c>
      <c r="V33" s="3">
        <f>ROUND(V9/(V$22-V$20-V$17-V$19)*100,2)</f>
        <v>0</v>
      </c>
      <c r="W33" s="3">
        <f>ROUND(W9/(W$22-W$20-W$17-W$19)*100,2)</f>
        <v>0</v>
      </c>
      <c r="X33" s="3">
        <f>ROUND(X9/(X$22-X$20-X$17-X$19)*100,2)</f>
        <v>0</v>
      </c>
      <c r="Y33" s="3">
        <f>ROUND(Y9/(Y$22-Y$20-Y$17-Y$19)*100,2)</f>
        <v>0</v>
      </c>
      <c r="Z33" s="3">
        <f>ROUND(Z9/(Z$22-Z$20-Z$17-Z$19)*100,2)</f>
        <v>0</v>
      </c>
      <c r="AA33" s="3">
        <f>ROUND(AA9/(AA$22-AA$20-AA$17-AA$19)*100,2)</f>
        <v>0</v>
      </c>
      <c r="AB33" s="3">
        <f>ROUND(AB9/(AB$22-AB$20-AB$17-AB$19)*100,2)</f>
        <v>0</v>
      </c>
      <c r="AC33" s="3">
        <f>ROUND(AC9/(AC$22-AC$20-AC$17-AC$19)*100,2)</f>
        <v>0</v>
      </c>
      <c r="AD33" s="3">
        <f>ROUND(AD9/(AD$22-AD$20-AD$17-AD$19)*100,2)</f>
        <v>0</v>
      </c>
      <c r="AE33" s="3">
        <f>ROUND(AE9/(AE$22-AE$20-AE$17-AE$19)*100,2)</f>
        <v>0</v>
      </c>
      <c r="AF33" s="3">
        <f>ROUND(AF9/(AF$22-AF$20-AF$17-AF$19)*100,2)</f>
        <v>0</v>
      </c>
      <c r="AG33" s="3">
        <f>ROUND(AG9/(AG$22-AG$20-AG$17-AG$19)*100,2)</f>
        <v>0</v>
      </c>
      <c r="AH33" s="3">
        <f>ROUND(AH9/(AH$22-AH$20-AH$17-AH$19)*100,2)</f>
        <v>0</v>
      </c>
      <c r="AI33" s="3">
        <f>ROUND(AI9/(AI$22-AI$20-AI$17-AI$19)*100,2)</f>
        <v>0</v>
      </c>
      <c r="AJ33" s="3">
        <f>ROUND(AJ9/(AJ$22-AJ$20-AJ$17-AJ$19)*100,2)</f>
        <v>0</v>
      </c>
      <c r="AK33" s="3">
        <f>ROUND(AK9/(AK$22-AK$20-AK$17-AK$19)*100,2)</f>
        <v>0</v>
      </c>
      <c r="AL33" s="3">
        <f>ROUND(AL9/(AL$22-AL$20-AL$17-AL$19)*100,2)</f>
        <v>0</v>
      </c>
      <c r="AM33" s="3">
        <f>ROUND(AM9/(AM$22-AM$20-AM$17-AM$19)*100,2)</f>
        <v>0</v>
      </c>
      <c r="AN33" s="3">
        <f>ROUND(AN9/(AN$22-AN$20-AN$17-AN$19)*100,2)</f>
        <v>0</v>
      </c>
      <c r="AO33" s="3">
        <f>ROUND(AO9/(AO$22-AO$20-AO$17-AO$19)*100,2)</f>
        <v>0</v>
      </c>
      <c r="AP33" s="3">
        <f>ROUND(AP9/(AP$22-AP$20-AP$17-AP$19)*100,2)</f>
        <v>0</v>
      </c>
      <c r="AQ33" s="3">
        <f>ROUND(AQ9/(AQ$22-AQ$20-AQ$17-AQ$19)*100,2)</f>
        <v>0</v>
      </c>
      <c r="AR33" s="3">
        <f>ROUND(AR9/(AR$22-AR$20-AR$17-AR$19)*100,2)</f>
        <v>0</v>
      </c>
      <c r="AS33" s="3">
        <f>ROUND(AS9/(AS$22-AS$20-AS$17-AS$19)*100,2)</f>
        <v>0</v>
      </c>
      <c r="AT33" s="3">
        <f>ROUND(AT9/(AT$22-AT$20-AT$17-AT$19)*100,2)</f>
        <v>0</v>
      </c>
      <c r="AU33" s="3">
        <f>ROUND(AU9/(AU$22-AU$20-AU$17-AU$19)*100,2)</f>
        <v>0</v>
      </c>
      <c r="AV33" s="3">
        <f>ROUND(AV9/(AV$22-AV$20-AV$17-AV$19)*100,2)</f>
        <v>0</v>
      </c>
      <c r="AW33" s="3">
        <f>ROUND(AW9/(AW$22-AW$20-AW$17-AW$19)*100,2)</f>
        <v>0</v>
      </c>
      <c r="AX33" s="3">
        <f>ROUND(AX9/(AX$22-AX$20-AX$17-AX$19)*100,2)</f>
        <v>0</v>
      </c>
      <c r="AY33" s="3">
        <f>ROUND(AY9/(AY$22-AY$20-AY$17-AY$19)*100,2)</f>
        <v>0</v>
      </c>
      <c r="AZ33" s="3">
        <f>ROUND(AZ9/(AZ$22-AZ$20-AZ$17-AZ$19)*100,2)</f>
        <v>0</v>
      </c>
      <c r="BA33" s="3">
        <f>ROUND(BA9/(BA$22-BA$20-BA$17-BA$19)*100,2)</f>
        <v>0</v>
      </c>
      <c r="BB33" s="3">
        <f>ROUND(BB9/(BB$22-BB$20-BB$17-BB$19)*100,2)</f>
        <v>0</v>
      </c>
      <c r="BC33" s="3">
        <f>ROUND(BC9/(BC$22-BC$20-BC$17-BC$19)*100,2)</f>
        <v>0</v>
      </c>
      <c r="BD33" s="3">
        <f>ROUND(BD9/(BD$22-BD$20-BD$17-BD$19)*100,2)</f>
        <v>0</v>
      </c>
      <c r="BE33" s="3">
        <f>ROUND(BE9/(BE$22-BE$20-BE$17-BE$19)*100,2)</f>
        <v>0</v>
      </c>
    </row>
    <row r="34" spans="1:57" x14ac:dyDescent="0.3">
      <c r="A34" t="s">
        <v>9</v>
      </c>
      <c r="B34" s="3">
        <f>ROUND(B10/(B$22-B$20-B$17-B$19)*100,2)</f>
        <v>3.71</v>
      </c>
      <c r="C34" s="3">
        <f>ROUND(C10/(C$22-C$20-C$17-C$19)*100,2)</f>
        <v>1.22</v>
      </c>
      <c r="D34" s="3">
        <f>ROUND(D10/(D$22-D$20-D$17-D$19)*100,2)</f>
        <v>0.69</v>
      </c>
      <c r="E34" s="3">
        <f>ROUND(E10/(E$22-E$20-E$17-E$19)*100,2)</f>
        <v>3.46</v>
      </c>
      <c r="F34" s="3">
        <f>ROUND(F10/(F$22-F$20-F$17-F$19)*100,2)</f>
        <v>1.65</v>
      </c>
      <c r="G34" s="3">
        <f>ROUND(G10/(G$22-G$20-G$17-G$19)*100,2)</f>
        <v>12.22</v>
      </c>
      <c r="H34" s="3">
        <f>ROUND(H10/(H$22-H$20-H$17-H$19)*100,2)</f>
        <v>9.73</v>
      </c>
      <c r="I34" s="3">
        <f>ROUND(I10/(I$22-I$20-I$17-I$19)*100,2)</f>
        <v>9.4700000000000006</v>
      </c>
      <c r="J34" s="3">
        <f>ROUND(J10/(J$22-J$20-J$17-J$19)*100,2)</f>
        <v>7.43</v>
      </c>
      <c r="K34" s="3">
        <f>ROUND(K10/(K$22-K$20-K$17-K$19)*100,2)</f>
        <v>8.1999999999999993</v>
      </c>
      <c r="L34" s="3">
        <f>ROUND(L10/(L$22-L$20-L$17-L$19)*100,2)</f>
        <v>28.71</v>
      </c>
      <c r="M34" s="3">
        <f>ROUND(M10/(M$22-M$20-M$17-M$19)*100,2)</f>
        <v>12.15</v>
      </c>
      <c r="N34" s="3">
        <f>ROUND(N10/(N$22-N$20-N$17-N$19)*100,2)</f>
        <v>9.07</v>
      </c>
      <c r="O34" s="3">
        <f>ROUND(O10/(O$22-O$20-O$17-O$19)*100,2)</f>
        <v>0.04</v>
      </c>
      <c r="P34" s="3">
        <f>ROUND(P10/(P$22-P$20-P$17-P$19)*100,2)</f>
        <v>21.72</v>
      </c>
      <c r="Q34" s="3">
        <f>ROUND(Q10/(Q$22-Q$20-Q$17-Q$19)*100,2)</f>
        <v>2.79</v>
      </c>
      <c r="R34" s="3">
        <f>ROUND(R10/(R$22-R$20-R$17-R$19)*100,2)</f>
        <v>0.79</v>
      </c>
      <c r="S34" s="3">
        <f>ROUND(S10/(S$22-S$20-S$17-S$19)*100,2)</f>
        <v>1.0900000000000001</v>
      </c>
      <c r="T34" s="3">
        <f>ROUND(T10/(T$22-T$20-T$17-T$19)*100,2)</f>
        <v>1.9</v>
      </c>
      <c r="U34" s="3">
        <f>ROUND(U10/(U$22-U$20-U$17-U$19)*100,2)</f>
        <v>0.95</v>
      </c>
      <c r="V34" s="3">
        <f>ROUND(V10/(V$22-V$20-V$17-V$19)*100,2)</f>
        <v>0.72</v>
      </c>
      <c r="W34" s="3">
        <f>ROUND(W10/(W$22-W$20-W$17-W$19)*100,2)</f>
        <v>0.4</v>
      </c>
      <c r="X34" s="3">
        <f>ROUND(X10/(X$22-X$20-X$17-X$19)*100,2)</f>
        <v>1.1499999999999999</v>
      </c>
      <c r="Y34" s="3">
        <f>ROUND(Y10/(Y$22-Y$20-Y$17-Y$19)*100,2)</f>
        <v>1.76</v>
      </c>
      <c r="Z34" s="3">
        <f>ROUND(Z10/(Z$22-Z$20-Z$17-Z$19)*100,2)</f>
        <v>2.13</v>
      </c>
      <c r="AA34" s="3">
        <f>ROUND(AA10/(AA$22-AA$20-AA$17-AA$19)*100,2)</f>
        <v>1.81</v>
      </c>
      <c r="AB34" s="3">
        <f>ROUND(AB10/(AB$22-AB$20-AB$17-AB$19)*100,2)</f>
        <v>2.84</v>
      </c>
      <c r="AC34" s="3">
        <f>ROUND(AC10/(AC$22-AC$20-AC$17-AC$19)*100,2)</f>
        <v>3.77</v>
      </c>
      <c r="AD34" s="3">
        <f>ROUND(AD10/(AD$22-AD$20-AD$17-AD$19)*100,2)</f>
        <v>3.37</v>
      </c>
      <c r="AE34" s="3">
        <f>ROUND(AE10/(AE$22-AE$20-AE$17-AE$19)*100,2)</f>
        <v>2.0699999999999998</v>
      </c>
      <c r="AF34" s="3">
        <f>ROUND(AF10/(AF$22-AF$20-AF$17-AF$19)*100,2)</f>
        <v>2.27</v>
      </c>
      <c r="AG34" s="3">
        <f>ROUND(AG10/(AG$22-AG$20-AG$17-AG$19)*100,2)</f>
        <v>2.62</v>
      </c>
      <c r="AH34" s="3">
        <f>ROUND(AH10/(AH$22-AH$20-AH$17-AH$19)*100,2)</f>
        <v>5.25</v>
      </c>
      <c r="AI34" s="3">
        <f>ROUND(AI10/(AI$22-AI$20-AI$17-AI$19)*100,2)</f>
        <v>7.73</v>
      </c>
      <c r="AJ34" s="3">
        <f>ROUND(AJ10/(AJ$22-AJ$20-AJ$17-AJ$19)*100,2)</f>
        <v>8.84</v>
      </c>
      <c r="AK34" s="3">
        <f>ROUND(AK10/(AK$22-AK$20-AK$17-AK$19)*100,2)</f>
        <v>6.54</v>
      </c>
      <c r="AL34" s="3">
        <f>ROUND(AL10/(AL$22-AL$20-AL$17-AL$19)*100,2)</f>
        <v>6.84</v>
      </c>
      <c r="AM34" s="3">
        <f>ROUND(AM10/(AM$22-AM$20-AM$17-AM$19)*100,2)</f>
        <v>8.7100000000000009</v>
      </c>
      <c r="AN34" s="3">
        <f>ROUND(AN10/(AN$22-AN$20-AN$17-AN$19)*100,2)</f>
        <v>6.58</v>
      </c>
      <c r="AO34" s="3">
        <f>ROUND(AO10/(AO$22-AO$20-AO$17-AO$19)*100,2)</f>
        <v>5.66</v>
      </c>
      <c r="AP34" s="3">
        <f>ROUND(AP10/(AP$22-AP$20-AP$17-AP$19)*100,2)</f>
        <v>2.16</v>
      </c>
      <c r="AQ34" s="3">
        <f>ROUND(AQ10/(AQ$22-AQ$20-AQ$17-AQ$19)*100,2)</f>
        <v>16.27</v>
      </c>
      <c r="AR34" s="3">
        <f>ROUND(AR10/(AR$22-AR$20-AR$17-AR$19)*100,2)</f>
        <v>32.9</v>
      </c>
      <c r="AS34" s="3">
        <f>ROUND(AS10/(AS$22-AS$20-AS$17-AS$19)*100,2)</f>
        <v>36.340000000000003</v>
      </c>
      <c r="AT34" s="3">
        <f>ROUND(AT10/(AT$22-AT$20-AT$17-AT$19)*100,2)</f>
        <v>40.659999999999997</v>
      </c>
      <c r="AU34" s="3">
        <f>ROUND(AU10/(AU$22-AU$20-AU$17-AU$19)*100,2)</f>
        <v>32.9</v>
      </c>
      <c r="AV34" s="3">
        <f>ROUND(AV10/(AV$22-AV$20-AV$17-AV$19)*100,2)</f>
        <v>0.45</v>
      </c>
      <c r="AW34" s="3">
        <f>ROUND(AW10/(AW$22-AW$20-AW$17-AW$19)*100,2)</f>
        <v>0.1</v>
      </c>
      <c r="AX34" s="3">
        <f>ROUND(AX10/(AX$22-AX$20-AX$17-AX$19)*100,2)</f>
        <v>6.37</v>
      </c>
      <c r="AY34" s="3">
        <f>ROUND(AY10/(AY$22-AY$20-AY$17-AY$19)*100,2)</f>
        <v>6.58</v>
      </c>
      <c r="AZ34" s="3">
        <f>ROUND(AZ10/(AZ$22-AZ$20-AZ$17-AZ$19)*100,2)</f>
        <v>0.38</v>
      </c>
      <c r="BA34" s="3">
        <f>ROUND(BA10/(BA$22-BA$20-BA$17-BA$19)*100,2)</f>
        <v>0.4</v>
      </c>
      <c r="BB34" s="3">
        <f>ROUND(BB10/(BB$22-BB$20-BB$17-BB$19)*100,2)</f>
        <v>11.91</v>
      </c>
      <c r="BC34" s="3">
        <f>ROUND(BC10/(BC$22-BC$20-BC$17-BC$19)*100,2)</f>
        <v>3.74</v>
      </c>
      <c r="BD34" s="3">
        <f>ROUND(BD10/(BD$22-BD$20-BD$17-BD$19)*100,2)</f>
        <v>6.55</v>
      </c>
      <c r="BE34" s="3">
        <f>ROUND(BE10/(BE$22-BE$20-BE$17-BE$19)*100,2)</f>
        <v>5.48</v>
      </c>
    </row>
    <row r="35" spans="1:57" x14ac:dyDescent="0.3">
      <c r="A35" t="s">
        <v>10</v>
      </c>
      <c r="B35" s="3">
        <f>ROUND(B11/(B$22-B$20-B$17-B$19)*100,2)</f>
        <v>6.09</v>
      </c>
      <c r="C35" s="3">
        <f>ROUND(C11/(C$22-C$20-C$17-C$19)*100,2)</f>
        <v>2.87</v>
      </c>
      <c r="D35" s="3">
        <f>ROUND(D11/(D$22-D$20-D$17-D$19)*100,2)</f>
        <v>1.4</v>
      </c>
      <c r="E35" s="3">
        <f>ROUND(E11/(E$22-E$20-E$17-E$19)*100,2)</f>
        <v>7.61</v>
      </c>
      <c r="F35" s="3">
        <f>ROUND(F11/(F$22-F$20-F$17-F$19)*100,2)</f>
        <v>4.8</v>
      </c>
      <c r="G35" s="3">
        <f>ROUND(G11/(G$22-G$20-G$17-G$19)*100,2)</f>
        <v>9.65</v>
      </c>
      <c r="H35" s="3">
        <f>ROUND(H11/(H$22-H$20-H$17-H$19)*100,2)</f>
        <v>11.23</v>
      </c>
      <c r="I35" s="3">
        <f>ROUND(I11/(I$22-I$20-I$17-I$19)*100,2)</f>
        <v>10.33</v>
      </c>
      <c r="J35" s="3">
        <f>ROUND(J11/(J$22-J$20-J$17-J$19)*100,2)</f>
        <v>11.21</v>
      </c>
      <c r="K35" s="3">
        <f>ROUND(K11/(K$22-K$20-K$17-K$19)*100,2)</f>
        <v>4.7</v>
      </c>
      <c r="L35" s="3">
        <f>ROUND(L11/(L$22-L$20-L$17-L$19)*100,2)</f>
        <v>11.3</v>
      </c>
      <c r="M35" s="3">
        <f>ROUND(M11/(M$22-M$20-M$17-M$19)*100,2)</f>
        <v>5.82</v>
      </c>
      <c r="N35" s="3">
        <f>ROUND(N11/(N$22-N$20-N$17-N$19)*100,2)</f>
        <v>10.67</v>
      </c>
      <c r="O35" s="3">
        <f>ROUND(O11/(O$22-O$20-O$17-O$19)*100,2)</f>
        <v>0.22</v>
      </c>
      <c r="P35" s="3">
        <f>ROUND(P11/(P$22-P$20-P$17-P$19)*100,2)</f>
        <v>12.87</v>
      </c>
      <c r="Q35" s="3">
        <f>ROUND(Q11/(Q$22-Q$20-Q$17-Q$19)*100,2)</f>
        <v>6.22</v>
      </c>
      <c r="R35" s="3">
        <f>ROUND(R11/(R$22-R$20-R$17-R$19)*100,2)</f>
        <v>2.36</v>
      </c>
      <c r="S35" s="3">
        <f>ROUND(S11/(S$22-S$20-S$17-S$19)*100,2)</f>
        <v>2.78</v>
      </c>
      <c r="T35" s="3">
        <f>ROUND(T11/(T$22-T$20-T$17-T$19)*100,2)</f>
        <v>3.59</v>
      </c>
      <c r="U35" s="3">
        <f>ROUND(U11/(U$22-U$20-U$17-U$19)*100,2)</f>
        <v>2.38</v>
      </c>
      <c r="V35" s="3">
        <f>ROUND(V11/(V$22-V$20-V$17-V$19)*100,2)</f>
        <v>1.85</v>
      </c>
      <c r="W35" s="3">
        <f>ROUND(W11/(W$22-W$20-W$17-W$19)*100,2)</f>
        <v>1.1599999999999999</v>
      </c>
      <c r="X35" s="3">
        <f>ROUND(X11/(X$22-X$20-X$17-X$19)*100,2)</f>
        <v>2.7</v>
      </c>
      <c r="Y35" s="3">
        <f>ROUND(Y11/(Y$22-Y$20-Y$17-Y$19)*100,2)</f>
        <v>3.88</v>
      </c>
      <c r="Z35" s="3">
        <f>ROUND(Z11/(Z$22-Z$20-Z$17-Z$19)*100,2)</f>
        <v>3.69</v>
      </c>
      <c r="AA35" s="3">
        <f>ROUND(AA11/(AA$22-AA$20-AA$17-AA$19)*100,2)</f>
        <v>4.38</v>
      </c>
      <c r="AB35" s="3">
        <f>ROUND(AB11/(AB$22-AB$20-AB$17-AB$19)*100,2)</f>
        <v>5.5</v>
      </c>
      <c r="AC35" s="3">
        <f>ROUND(AC11/(AC$22-AC$20-AC$17-AC$19)*100,2)</f>
        <v>6.68</v>
      </c>
      <c r="AD35" s="3">
        <f>ROUND(AD11/(AD$22-AD$20-AD$17-AD$19)*100,2)</f>
        <v>6.88</v>
      </c>
      <c r="AE35" s="3">
        <f>ROUND(AE11/(AE$22-AE$20-AE$17-AE$19)*100,2)</f>
        <v>4.2699999999999996</v>
      </c>
      <c r="AF35" s="3">
        <f>ROUND(AF11/(AF$22-AF$20-AF$17-AF$19)*100,2)</f>
        <v>4.43</v>
      </c>
      <c r="AG35" s="3">
        <f>ROUND(AG11/(AG$22-AG$20-AG$17-AG$19)*100,2)</f>
        <v>5.0599999999999996</v>
      </c>
      <c r="AH35" s="3">
        <f>ROUND(AH11/(AH$22-AH$20-AH$17-AH$19)*100,2)</f>
        <v>8.0299999999999994</v>
      </c>
      <c r="AI35" s="3">
        <f>ROUND(AI11/(AI$22-AI$20-AI$17-AI$19)*100,2)</f>
        <v>9.75</v>
      </c>
      <c r="AJ35" s="3">
        <f>ROUND(AJ11/(AJ$22-AJ$20-AJ$17-AJ$19)*100,2)</f>
        <v>9.5299999999999994</v>
      </c>
      <c r="AK35" s="3">
        <f>ROUND(AK11/(AK$22-AK$20-AK$17-AK$19)*100,2)</f>
        <v>9.09</v>
      </c>
      <c r="AL35" s="3">
        <f>ROUND(AL11/(AL$22-AL$20-AL$17-AL$19)*100,2)</f>
        <v>9.6199999999999992</v>
      </c>
      <c r="AM35" s="3">
        <f>ROUND(AM11/(AM$22-AM$20-AM$17-AM$19)*100,2)</f>
        <v>10.39</v>
      </c>
      <c r="AN35" s="3">
        <f>ROUND(AN11/(AN$22-AN$20-AN$17-AN$19)*100,2)</f>
        <v>12.25</v>
      </c>
      <c r="AO35" s="3">
        <f>ROUND(AO11/(AO$22-AO$20-AO$17-AO$19)*100,2)</f>
        <v>8.02</v>
      </c>
      <c r="AP35" s="3">
        <f>ROUND(AP11/(AP$22-AP$20-AP$17-AP$19)*100,2)</f>
        <v>12.69</v>
      </c>
      <c r="AQ35" s="3">
        <f>ROUND(AQ11/(AQ$22-AQ$20-AQ$17-AQ$19)*100,2)</f>
        <v>14.28</v>
      </c>
      <c r="AR35" s="3">
        <f>ROUND(AR11/(AR$22-AR$20-AR$17-AR$19)*100,2)</f>
        <v>5.32</v>
      </c>
      <c r="AS35" s="3">
        <f>ROUND(AS11/(AS$22-AS$20-AS$17-AS$19)*100,2)</f>
        <v>3.18</v>
      </c>
      <c r="AT35" s="3">
        <f>ROUND(AT11/(AT$22-AT$20-AT$17-AT$19)*100,2)</f>
        <v>1.08</v>
      </c>
      <c r="AU35" s="3">
        <f>ROUND(AU11/(AU$22-AU$20-AU$17-AU$19)*100,2)</f>
        <v>5.32</v>
      </c>
      <c r="AV35" s="3">
        <f>ROUND(AV11/(AV$22-AV$20-AV$17-AV$19)*100,2)</f>
        <v>0.53</v>
      </c>
      <c r="AW35" s="3">
        <f>ROUND(AW11/(AW$22-AW$20-AW$17-AW$19)*100,2)</f>
        <v>0.2</v>
      </c>
      <c r="AX35" s="3">
        <f>ROUND(AX11/(AX$22-AX$20-AX$17-AX$19)*100,2)</f>
        <v>10.32</v>
      </c>
      <c r="AY35" s="3">
        <f>ROUND(AY11/(AY$22-AY$20-AY$17-AY$19)*100,2)</f>
        <v>10.199999999999999</v>
      </c>
      <c r="AZ35" s="3">
        <f>ROUND(AZ11/(AZ$22-AZ$20-AZ$17-AZ$19)*100,2)</f>
        <v>0.61</v>
      </c>
      <c r="BA35" s="3">
        <f>ROUND(BA11/(BA$22-BA$20-BA$17-BA$19)*100,2)</f>
        <v>0.75</v>
      </c>
      <c r="BB35" s="3">
        <f>ROUND(BB11/(BB$22-BB$20-BB$17-BB$19)*100,2)</f>
        <v>12.83</v>
      </c>
      <c r="BC35" s="3">
        <f>ROUND(BC11/(BC$22-BC$20-BC$17-BC$19)*100,2)</f>
        <v>8.49</v>
      </c>
      <c r="BD35" s="3">
        <f>ROUND(BD11/(BD$22-BD$20-BD$17-BD$19)*100,2)</f>
        <v>10.68</v>
      </c>
      <c r="BE35" s="3">
        <f>ROUND(BE11/(BE$22-BE$20-BE$17-BE$19)*100,2)</f>
        <v>8.58</v>
      </c>
    </row>
    <row r="36" spans="1:57" x14ac:dyDescent="0.3">
      <c r="A36" t="s">
        <v>11</v>
      </c>
      <c r="B36" s="3">
        <f>ROUND(B12/(B$22-B$20-B$17-B$19)*100,2)</f>
        <v>0</v>
      </c>
      <c r="C36" s="3">
        <f>ROUND(C12/(C$22-C$20-C$17-C$19)*100,2)</f>
        <v>0</v>
      </c>
      <c r="D36" s="3">
        <f>ROUND(D12/(D$22-D$20-D$17-D$19)*100,2)</f>
        <v>0</v>
      </c>
      <c r="E36" s="3">
        <f>ROUND(E12/(E$22-E$20-E$17-E$19)*100,2)</f>
        <v>0</v>
      </c>
      <c r="F36" s="3">
        <f>ROUND(F12/(F$22-F$20-F$17-F$19)*100,2)</f>
        <v>0</v>
      </c>
      <c r="G36" s="3">
        <f>ROUND(G12/(G$22-G$20-G$17-G$19)*100,2)</f>
        <v>0</v>
      </c>
      <c r="H36" s="3">
        <f>ROUND(H12/(H$22-H$20-H$17-H$19)*100,2)</f>
        <v>0</v>
      </c>
      <c r="I36" s="3">
        <f>ROUND(I12/(I$22-I$20-I$17-I$19)*100,2)</f>
        <v>0</v>
      </c>
      <c r="J36" s="3">
        <f>ROUND(J12/(J$22-J$20-J$17-J$19)*100,2)</f>
        <v>0</v>
      </c>
      <c r="K36" s="3">
        <f>ROUND(K12/(K$22-K$20-K$17-K$19)*100,2)</f>
        <v>0</v>
      </c>
      <c r="L36" s="3">
        <f>ROUND(L12/(L$22-L$20-L$17-L$19)*100,2)</f>
        <v>0</v>
      </c>
      <c r="M36" s="3">
        <f>ROUND(M12/(M$22-M$20-M$17-M$19)*100,2)</f>
        <v>0</v>
      </c>
      <c r="N36" s="3">
        <f>ROUND(N12/(N$22-N$20-N$17-N$19)*100,2)</f>
        <v>0</v>
      </c>
      <c r="O36" s="3">
        <f>ROUND(O12/(O$22-O$20-O$17-O$19)*100,2)</f>
        <v>0</v>
      </c>
      <c r="P36" s="3">
        <f>ROUND(P12/(P$22-P$20-P$17-P$19)*100,2)</f>
        <v>0</v>
      </c>
      <c r="Q36" s="3">
        <f>ROUND(Q12/(Q$22-Q$20-Q$17-Q$19)*100,2)</f>
        <v>0</v>
      </c>
      <c r="R36" s="3">
        <f>ROUND(R12/(R$22-R$20-R$17-R$19)*100,2)</f>
        <v>0</v>
      </c>
      <c r="S36" s="3">
        <f>ROUND(S12/(S$22-S$20-S$17-S$19)*100,2)</f>
        <v>0</v>
      </c>
      <c r="T36" s="3">
        <f>ROUND(T12/(T$22-T$20-T$17-T$19)*100,2)</f>
        <v>0</v>
      </c>
      <c r="U36" s="3">
        <f>ROUND(U12/(U$22-U$20-U$17-U$19)*100,2)</f>
        <v>0</v>
      </c>
      <c r="V36" s="3">
        <f>ROUND(V12/(V$22-V$20-V$17-V$19)*100,2)</f>
        <v>0</v>
      </c>
      <c r="W36" s="3">
        <f>ROUND(W12/(W$22-W$20-W$17-W$19)*100,2)</f>
        <v>0</v>
      </c>
      <c r="X36" s="3">
        <f>ROUND(X12/(X$22-X$20-X$17-X$19)*100,2)</f>
        <v>0</v>
      </c>
      <c r="Y36" s="3">
        <f>ROUND(Y12/(Y$22-Y$20-Y$17-Y$19)*100,2)</f>
        <v>0</v>
      </c>
      <c r="Z36" s="3">
        <f>ROUND(Z12/(Z$22-Z$20-Z$17-Z$19)*100,2)</f>
        <v>0</v>
      </c>
      <c r="AA36" s="3">
        <f>ROUND(AA12/(AA$22-AA$20-AA$17-AA$19)*100,2)</f>
        <v>0</v>
      </c>
      <c r="AB36" s="3">
        <f>ROUND(AB12/(AB$22-AB$20-AB$17-AB$19)*100,2)</f>
        <v>0</v>
      </c>
      <c r="AC36" s="3">
        <f>ROUND(AC12/(AC$22-AC$20-AC$17-AC$19)*100,2)</f>
        <v>0</v>
      </c>
      <c r="AD36" s="3">
        <f>ROUND(AD12/(AD$22-AD$20-AD$17-AD$19)*100,2)</f>
        <v>0</v>
      </c>
      <c r="AE36" s="3">
        <f>ROUND(AE12/(AE$22-AE$20-AE$17-AE$19)*100,2)</f>
        <v>0</v>
      </c>
      <c r="AF36" s="3">
        <f>ROUND(AF12/(AF$22-AF$20-AF$17-AF$19)*100,2)</f>
        <v>0</v>
      </c>
      <c r="AG36" s="3">
        <f>ROUND(AG12/(AG$22-AG$20-AG$17-AG$19)*100,2)</f>
        <v>0</v>
      </c>
      <c r="AH36" s="3">
        <f>ROUND(AH12/(AH$22-AH$20-AH$17-AH$19)*100,2)</f>
        <v>0</v>
      </c>
      <c r="AI36" s="3">
        <f>ROUND(AI12/(AI$22-AI$20-AI$17-AI$19)*100,2)</f>
        <v>0</v>
      </c>
      <c r="AJ36" s="3">
        <f>ROUND(AJ12/(AJ$22-AJ$20-AJ$17-AJ$19)*100,2)</f>
        <v>0</v>
      </c>
      <c r="AK36" s="3">
        <f>ROUND(AK12/(AK$22-AK$20-AK$17-AK$19)*100,2)</f>
        <v>0</v>
      </c>
      <c r="AL36" s="3">
        <f>ROUND(AL12/(AL$22-AL$20-AL$17-AL$19)*100,2)</f>
        <v>0</v>
      </c>
      <c r="AM36" s="3">
        <f>ROUND(AM12/(AM$22-AM$20-AM$17-AM$19)*100,2)</f>
        <v>0</v>
      </c>
      <c r="AN36" s="3">
        <f>ROUND(AN12/(AN$22-AN$20-AN$17-AN$19)*100,2)</f>
        <v>0</v>
      </c>
      <c r="AO36" s="3">
        <f>ROUND(AO12/(AO$22-AO$20-AO$17-AO$19)*100,2)</f>
        <v>0</v>
      </c>
      <c r="AP36" s="3">
        <f>ROUND(AP12/(AP$22-AP$20-AP$17-AP$19)*100,2)</f>
        <v>0</v>
      </c>
      <c r="AQ36" s="3">
        <f>ROUND(AQ12/(AQ$22-AQ$20-AQ$17-AQ$19)*100,2)</f>
        <v>0</v>
      </c>
      <c r="AR36" s="3">
        <f>ROUND(AR12/(AR$22-AR$20-AR$17-AR$19)*100,2)</f>
        <v>0</v>
      </c>
      <c r="AS36" s="3">
        <f>ROUND(AS12/(AS$22-AS$20-AS$17-AS$19)*100,2)</f>
        <v>0</v>
      </c>
      <c r="AT36" s="3">
        <f>ROUND(AT12/(AT$22-AT$20-AT$17-AT$19)*100,2)</f>
        <v>0</v>
      </c>
      <c r="AU36" s="3">
        <f>ROUND(AU12/(AU$22-AU$20-AU$17-AU$19)*100,2)</f>
        <v>0</v>
      </c>
      <c r="AV36" s="3">
        <f>ROUND(AV12/(AV$22-AV$20-AV$17-AV$19)*100,2)</f>
        <v>0</v>
      </c>
      <c r="AW36" s="3">
        <f>ROUND(AW12/(AW$22-AW$20-AW$17-AW$19)*100,2)</f>
        <v>0</v>
      </c>
      <c r="AX36" s="3">
        <f>ROUND(AX12/(AX$22-AX$20-AX$17-AX$19)*100,2)</f>
        <v>0</v>
      </c>
      <c r="AY36" s="3">
        <f>ROUND(AY12/(AY$22-AY$20-AY$17-AY$19)*100,2)</f>
        <v>0</v>
      </c>
      <c r="AZ36" s="3">
        <f>ROUND(AZ12/(AZ$22-AZ$20-AZ$17-AZ$19)*100,2)</f>
        <v>0</v>
      </c>
      <c r="BA36" s="3">
        <f>ROUND(BA12/(BA$22-BA$20-BA$17-BA$19)*100,2)</f>
        <v>0</v>
      </c>
      <c r="BB36" s="3">
        <f>ROUND(BB12/(BB$22-BB$20-BB$17-BB$19)*100,2)</f>
        <v>0</v>
      </c>
      <c r="BC36" s="3">
        <f>ROUND(BC12/(BC$22-BC$20-BC$17-BC$19)*100,2)</f>
        <v>0</v>
      </c>
      <c r="BD36" s="3">
        <f>ROUND(BD12/(BD$22-BD$20-BD$17-BD$19)*100,2)</f>
        <v>0</v>
      </c>
      <c r="BE36" s="3">
        <f>ROUND(BE12/(BE$22-BE$20-BE$17-BE$19)*100,2)</f>
        <v>0</v>
      </c>
    </row>
    <row r="37" spans="1:57" x14ac:dyDescent="0.3">
      <c r="A37" t="s">
        <v>12</v>
      </c>
      <c r="B37" s="3">
        <f>ROUND(B13/(B$22-B$20-B$17-B$19)*100,2)</f>
        <v>0</v>
      </c>
      <c r="C37" s="3">
        <f>ROUND(C13/(C$22-C$20-C$17-C$19)*100,2)</f>
        <v>0</v>
      </c>
      <c r="D37" s="3">
        <f>ROUND(D13/(D$22-D$20-D$17-D$19)*100,2)</f>
        <v>0</v>
      </c>
      <c r="E37" s="3">
        <f>ROUND(E13/(E$22-E$20-E$17-E$19)*100,2)</f>
        <v>0</v>
      </c>
      <c r="F37" s="3">
        <f>ROUND(F13/(F$22-F$20-F$17-F$19)*100,2)</f>
        <v>0</v>
      </c>
      <c r="G37" s="3">
        <f>ROUND(G13/(G$22-G$20-G$17-G$19)*100,2)</f>
        <v>0</v>
      </c>
      <c r="H37" s="3">
        <f>ROUND(H13/(H$22-H$20-H$17-H$19)*100,2)</f>
        <v>0</v>
      </c>
      <c r="I37" s="3">
        <f>ROUND(I13/(I$22-I$20-I$17-I$19)*100,2)</f>
        <v>0</v>
      </c>
      <c r="J37" s="3">
        <f>ROUND(J13/(J$22-J$20-J$17-J$19)*100,2)</f>
        <v>0</v>
      </c>
      <c r="K37" s="3">
        <f>ROUND(K13/(K$22-K$20-K$17-K$19)*100,2)</f>
        <v>0</v>
      </c>
      <c r="L37" s="3">
        <f>ROUND(L13/(L$22-L$20-L$17-L$19)*100,2)</f>
        <v>0</v>
      </c>
      <c r="M37" s="3">
        <f>ROUND(M13/(M$22-M$20-M$17-M$19)*100,2)</f>
        <v>0</v>
      </c>
      <c r="N37" s="3">
        <f>ROUND(N13/(N$22-N$20-N$17-N$19)*100,2)</f>
        <v>0</v>
      </c>
      <c r="O37" s="3">
        <f>ROUND(O13/(O$22-O$20-O$17-O$19)*100,2)</f>
        <v>0</v>
      </c>
      <c r="P37" s="3">
        <f>ROUND(P13/(P$22-P$20-P$17-P$19)*100,2)</f>
        <v>0</v>
      </c>
      <c r="Q37" s="3">
        <f>ROUND(Q13/(Q$22-Q$20-Q$17-Q$19)*100,2)</f>
        <v>0</v>
      </c>
      <c r="R37" s="3">
        <f>ROUND(R13/(R$22-R$20-R$17-R$19)*100,2)</f>
        <v>0</v>
      </c>
      <c r="S37" s="3">
        <f>ROUND(S13/(S$22-S$20-S$17-S$19)*100,2)</f>
        <v>0</v>
      </c>
      <c r="T37" s="3">
        <f>ROUND(T13/(T$22-T$20-T$17-T$19)*100,2)</f>
        <v>0</v>
      </c>
      <c r="U37" s="3">
        <f>ROUND(U13/(U$22-U$20-U$17-U$19)*100,2)</f>
        <v>0</v>
      </c>
      <c r="V37" s="3">
        <f>ROUND(V13/(V$22-V$20-V$17-V$19)*100,2)</f>
        <v>0</v>
      </c>
      <c r="W37" s="3">
        <f>ROUND(W13/(W$22-W$20-W$17-W$19)*100,2)</f>
        <v>0</v>
      </c>
      <c r="X37" s="3">
        <f>ROUND(X13/(X$22-X$20-X$17-X$19)*100,2)</f>
        <v>0</v>
      </c>
      <c r="Y37" s="3">
        <f>ROUND(Y13/(Y$22-Y$20-Y$17-Y$19)*100,2)</f>
        <v>0</v>
      </c>
      <c r="Z37" s="3">
        <f>ROUND(Z13/(Z$22-Z$20-Z$17-Z$19)*100,2)</f>
        <v>0</v>
      </c>
      <c r="AA37" s="3">
        <f>ROUND(AA13/(AA$22-AA$20-AA$17-AA$19)*100,2)</f>
        <v>0</v>
      </c>
      <c r="AB37" s="3">
        <f>ROUND(AB13/(AB$22-AB$20-AB$17-AB$19)*100,2)</f>
        <v>0</v>
      </c>
      <c r="AC37" s="3">
        <f>ROUND(AC13/(AC$22-AC$20-AC$17-AC$19)*100,2)</f>
        <v>0</v>
      </c>
      <c r="AD37" s="3">
        <f>ROUND(AD13/(AD$22-AD$20-AD$17-AD$19)*100,2)</f>
        <v>0</v>
      </c>
      <c r="AE37" s="3">
        <f>ROUND(AE13/(AE$22-AE$20-AE$17-AE$19)*100,2)</f>
        <v>0</v>
      </c>
      <c r="AF37" s="3">
        <f>ROUND(AF13/(AF$22-AF$20-AF$17-AF$19)*100,2)</f>
        <v>0</v>
      </c>
      <c r="AG37" s="3">
        <f>ROUND(AG13/(AG$22-AG$20-AG$17-AG$19)*100,2)</f>
        <v>0</v>
      </c>
      <c r="AH37" s="3">
        <f>ROUND(AH13/(AH$22-AH$20-AH$17-AH$19)*100,2)</f>
        <v>0</v>
      </c>
      <c r="AI37" s="3">
        <f>ROUND(AI13/(AI$22-AI$20-AI$17-AI$19)*100,2)</f>
        <v>0</v>
      </c>
      <c r="AJ37" s="3">
        <f>ROUND(AJ13/(AJ$22-AJ$20-AJ$17-AJ$19)*100,2)</f>
        <v>0</v>
      </c>
      <c r="AK37" s="3">
        <f>ROUND(AK13/(AK$22-AK$20-AK$17-AK$19)*100,2)</f>
        <v>0</v>
      </c>
      <c r="AL37" s="3">
        <f>ROUND(AL13/(AL$22-AL$20-AL$17-AL$19)*100,2)</f>
        <v>0</v>
      </c>
      <c r="AM37" s="3">
        <f>ROUND(AM13/(AM$22-AM$20-AM$17-AM$19)*100,2)</f>
        <v>0</v>
      </c>
      <c r="AN37" s="3">
        <f>ROUND(AN13/(AN$22-AN$20-AN$17-AN$19)*100,2)</f>
        <v>0</v>
      </c>
      <c r="AO37" s="3">
        <f>ROUND(AO13/(AO$22-AO$20-AO$17-AO$19)*100,2)</f>
        <v>0</v>
      </c>
      <c r="AP37" s="3">
        <f>ROUND(AP13/(AP$22-AP$20-AP$17-AP$19)*100,2)</f>
        <v>0</v>
      </c>
      <c r="AQ37" s="3">
        <f>ROUND(AQ13/(AQ$22-AQ$20-AQ$17-AQ$19)*100,2)</f>
        <v>0</v>
      </c>
      <c r="AR37" s="3">
        <f>ROUND(AR13/(AR$22-AR$20-AR$17-AR$19)*100,2)</f>
        <v>0</v>
      </c>
      <c r="AS37" s="3">
        <f>ROUND(AS13/(AS$22-AS$20-AS$17-AS$19)*100,2)</f>
        <v>0</v>
      </c>
      <c r="AT37" s="3">
        <f>ROUND(AT13/(AT$22-AT$20-AT$17-AT$19)*100,2)</f>
        <v>0</v>
      </c>
      <c r="AU37" s="3">
        <f>ROUND(AU13/(AU$22-AU$20-AU$17-AU$19)*100,2)</f>
        <v>0</v>
      </c>
      <c r="AV37" s="3">
        <f>ROUND(AV13/(AV$22-AV$20-AV$17-AV$19)*100,2)</f>
        <v>0</v>
      </c>
      <c r="AW37" s="3">
        <f>ROUND(AW13/(AW$22-AW$20-AW$17-AW$19)*100,2)</f>
        <v>0</v>
      </c>
      <c r="AX37" s="3">
        <f>ROUND(AX13/(AX$22-AX$20-AX$17-AX$19)*100,2)</f>
        <v>0</v>
      </c>
      <c r="AY37" s="3">
        <f>ROUND(AY13/(AY$22-AY$20-AY$17-AY$19)*100,2)</f>
        <v>0</v>
      </c>
      <c r="AZ37" s="3">
        <f>ROUND(AZ13/(AZ$22-AZ$20-AZ$17-AZ$19)*100,2)</f>
        <v>0</v>
      </c>
      <c r="BA37" s="3">
        <f>ROUND(BA13/(BA$22-BA$20-BA$17-BA$19)*100,2)</f>
        <v>0</v>
      </c>
      <c r="BB37" s="3">
        <f>ROUND(BB13/(BB$22-BB$20-BB$17-BB$19)*100,2)</f>
        <v>0</v>
      </c>
      <c r="BC37" s="3">
        <f>ROUND(BC13/(BC$22-BC$20-BC$17-BC$19)*100,2)</f>
        <v>0</v>
      </c>
      <c r="BD37" s="3">
        <f>ROUND(BD13/(BD$22-BD$20-BD$17-BD$19)*100,2)</f>
        <v>0</v>
      </c>
      <c r="BE37" s="3">
        <f>ROUND(BE13/(BE$22-BE$20-BE$17-BE$19)*100,2)</f>
        <v>0</v>
      </c>
    </row>
    <row r="38" spans="1:57" x14ac:dyDescent="0.3">
      <c r="A38" t="s">
        <v>13</v>
      </c>
      <c r="B38" s="3">
        <f>ROUND(B14/(B$22-B$20-B$17-B$19)*100,2)</f>
        <v>2.89</v>
      </c>
      <c r="C38" s="3">
        <f>ROUND(C14/(C$22-C$20-C$17-C$19)*100,2)</f>
        <v>3.51</v>
      </c>
      <c r="D38" s="3">
        <f>ROUND(D14/(D$22-D$20-D$17-D$19)*100,2)</f>
        <v>3.94</v>
      </c>
      <c r="E38" s="3">
        <f>ROUND(E14/(E$22-E$20-E$17-E$19)*100,2)</f>
        <v>3.13</v>
      </c>
      <c r="F38" s="3">
        <f>ROUND(F14/(F$22-F$20-F$17-F$19)*100,2)</f>
        <v>3.27</v>
      </c>
      <c r="G38" s="3">
        <f>ROUND(G14/(G$22-G$20-G$17-G$19)*100,2)</f>
        <v>0.87</v>
      </c>
      <c r="H38" s="3">
        <f>ROUND(H14/(H$22-H$20-H$17-H$19)*100,2)</f>
        <v>2.4500000000000002</v>
      </c>
      <c r="I38" s="3">
        <f>ROUND(I14/(I$22-I$20-I$17-I$19)*100,2)</f>
        <v>2.85</v>
      </c>
      <c r="J38" s="3">
        <f>ROUND(J14/(J$22-J$20-J$17-J$19)*100,2)</f>
        <v>2.29</v>
      </c>
      <c r="K38" s="3">
        <f>ROUND(K14/(K$22-K$20-K$17-K$19)*100,2)</f>
        <v>1.7</v>
      </c>
      <c r="L38" s="3">
        <f>ROUND(L14/(L$22-L$20-L$17-L$19)*100,2)</f>
        <v>0.5</v>
      </c>
      <c r="M38" s="3">
        <f>ROUND(M14/(M$22-M$20-M$17-M$19)*100,2)</f>
        <v>1.41</v>
      </c>
      <c r="N38" s="3">
        <f>ROUND(N14/(N$22-N$20-N$17-N$19)*100,2)</f>
        <v>3.09</v>
      </c>
      <c r="O38" s="3">
        <f>ROUND(O14/(O$22-O$20-O$17-O$19)*100,2)</f>
        <v>5.55</v>
      </c>
      <c r="P38" s="3">
        <f>ROUND(P14/(P$22-P$20-P$17-P$19)*100,2)</f>
        <v>0.75</v>
      </c>
      <c r="Q38" s="3">
        <f>ROUND(Q14/(Q$22-Q$20-Q$17-Q$19)*100,2)</f>
        <v>3.59</v>
      </c>
      <c r="R38" s="3">
        <f>ROUND(R14/(R$22-R$20-R$17-R$19)*100,2)</f>
        <v>8.4</v>
      </c>
      <c r="S38" s="3">
        <f>ROUND(S14/(S$22-S$20-S$17-S$19)*100,2)</f>
        <v>7.96</v>
      </c>
      <c r="T38" s="3">
        <f>ROUND(T14/(T$22-T$20-T$17-T$19)*100,2)</f>
        <v>5.33</v>
      </c>
      <c r="U38" s="3">
        <f>ROUND(U14/(U$22-U$20-U$17-U$19)*100,2)</f>
        <v>5.57</v>
      </c>
      <c r="V38" s="3">
        <f>ROUND(V14/(V$22-V$20-V$17-V$19)*100,2)</f>
        <v>3.71</v>
      </c>
      <c r="W38" s="3">
        <f>ROUND(W14/(W$22-W$20-W$17-W$19)*100,2)</f>
        <v>3.61</v>
      </c>
      <c r="X38" s="3">
        <f>ROUND(X14/(X$22-X$20-X$17-X$19)*100,2)</f>
        <v>3.5</v>
      </c>
      <c r="Y38" s="3">
        <f>ROUND(Y14/(Y$22-Y$20-Y$17-Y$19)*100,2)</f>
        <v>3.8</v>
      </c>
      <c r="Z38" s="3">
        <f>ROUND(Z14/(Z$22-Z$20-Z$17-Z$19)*100,2)</f>
        <v>3.74</v>
      </c>
      <c r="AA38" s="3">
        <f>ROUND(AA14/(AA$22-AA$20-AA$17-AA$19)*100,2)</f>
        <v>3.85</v>
      </c>
      <c r="AB38" s="3">
        <f>ROUND(AB14/(AB$22-AB$20-AB$17-AB$19)*100,2)</f>
        <v>3.68</v>
      </c>
      <c r="AC38" s="3">
        <f>ROUND(AC14/(AC$22-AC$20-AC$17-AC$19)*100,2)</f>
        <v>3.59</v>
      </c>
      <c r="AD38" s="3">
        <f>ROUND(AD14/(AD$22-AD$20-AD$17-AD$19)*100,2)</f>
        <v>3.53</v>
      </c>
      <c r="AE38" s="3">
        <f>ROUND(AE14/(AE$22-AE$20-AE$17-AE$19)*100,2)</f>
        <v>3.82</v>
      </c>
      <c r="AF38" s="3">
        <f>ROUND(AF14/(AF$22-AF$20-AF$17-AF$19)*100,2)</f>
        <v>3.79</v>
      </c>
      <c r="AG38" s="3">
        <f>ROUND(AG14/(AG$22-AG$20-AG$17-AG$19)*100,2)</f>
        <v>4.4400000000000004</v>
      </c>
      <c r="AH38" s="3">
        <f>ROUND(AH14/(AH$22-AH$20-AH$17-AH$19)*100,2)</f>
        <v>4.0199999999999996</v>
      </c>
      <c r="AI38" s="3">
        <f>ROUND(AI14/(AI$22-AI$20-AI$17-AI$19)*100,2)</f>
        <v>2.4300000000000002</v>
      </c>
      <c r="AJ38" s="3">
        <f>ROUND(AJ14/(AJ$22-AJ$20-AJ$17-AJ$19)*100,2)</f>
        <v>2.29</v>
      </c>
      <c r="AK38" s="3">
        <f>ROUND(AK14/(AK$22-AK$20-AK$17-AK$19)*100,2)</f>
        <v>2.97</v>
      </c>
      <c r="AL38" s="3">
        <f>ROUND(AL14/(AL$22-AL$20-AL$17-AL$19)*100,2)</f>
        <v>2.96</v>
      </c>
      <c r="AM38" s="3">
        <f>ROUND(AM14/(AM$22-AM$20-AM$17-AM$19)*100,2)</f>
        <v>3.62</v>
      </c>
      <c r="AN38" s="3">
        <f>ROUND(AN14/(AN$22-AN$20-AN$17-AN$19)*100,2)</f>
        <v>4.93</v>
      </c>
      <c r="AO38" s="3">
        <f>ROUND(AO14/(AO$22-AO$20-AO$17-AO$19)*100,2)</f>
        <v>4.0199999999999996</v>
      </c>
      <c r="AP38" s="3">
        <f>ROUND(AP14/(AP$22-AP$20-AP$17-AP$19)*100,2)</f>
        <v>3.2</v>
      </c>
      <c r="AQ38" s="3">
        <f>ROUND(AQ14/(AQ$22-AQ$20-AQ$17-AQ$19)*100,2)</f>
        <v>0.93</v>
      </c>
      <c r="AR38" s="3">
        <f>ROUND(AR14/(AR$22-AR$20-AR$17-AR$19)*100,2)</f>
        <v>0.52</v>
      </c>
      <c r="AS38" s="3">
        <f>ROUND(AS14/(AS$22-AS$20-AS$17-AS$19)*100,2)</f>
        <v>0.34</v>
      </c>
      <c r="AT38" s="3">
        <f>ROUND(AT14/(AT$22-AT$20-AT$17-AT$19)*100,2)</f>
        <v>0.21</v>
      </c>
      <c r="AU38" s="3">
        <f>ROUND(AU14/(AU$22-AU$20-AU$17-AU$19)*100,2)</f>
        <v>0.52</v>
      </c>
      <c r="AV38" s="3">
        <f>ROUND(AV14/(AV$22-AV$20-AV$17-AV$19)*100,2)</f>
        <v>7.83</v>
      </c>
      <c r="AW38" s="3">
        <f>ROUND(AW14/(AW$22-AW$20-AW$17-AW$19)*100,2)</f>
        <v>4.7300000000000004</v>
      </c>
      <c r="AX38" s="3">
        <f>ROUND(AX14/(AX$22-AX$20-AX$17-AX$19)*100,2)</f>
        <v>3.43</v>
      </c>
      <c r="AY38" s="3">
        <f>ROUND(AY14/(AY$22-AY$20-AY$17-AY$19)*100,2)</f>
        <v>3.31</v>
      </c>
      <c r="AZ38" s="3">
        <f>ROUND(AZ14/(AZ$22-AZ$20-AZ$17-AZ$19)*100,2)</f>
        <v>6.83</v>
      </c>
      <c r="BA38" s="3">
        <f>ROUND(BA14/(BA$22-BA$20-BA$17-BA$19)*100,2)</f>
        <v>5.89</v>
      </c>
      <c r="BB38" s="3">
        <f>ROUND(BB14/(BB$22-BB$20-BB$17-BB$19)*100,2)</f>
        <v>0.8</v>
      </c>
      <c r="BC38" s="3">
        <f>ROUND(BC14/(BC$22-BC$20-BC$17-BC$19)*100,2)</f>
        <v>4.3499999999999996</v>
      </c>
      <c r="BD38" s="3">
        <f>ROUND(BD14/(BD$22-BD$20-BD$17-BD$19)*100,2)</f>
        <v>3.06</v>
      </c>
      <c r="BE38" s="3">
        <f>ROUND(BE14/(BE$22-BE$20-BE$17-BE$19)*100,2)</f>
        <v>8.4700000000000006</v>
      </c>
    </row>
    <row r="39" spans="1:57" x14ac:dyDescent="0.3">
      <c r="A39" t="s">
        <v>14</v>
      </c>
      <c r="B39" s="3">
        <f>ROUND(B15/(B$22-B$20-B$17-B$19)*100,2)</f>
        <v>2.19</v>
      </c>
      <c r="C39" s="3">
        <f>ROUND(C15/(C$22-C$20-C$17-C$19)*100,2)</f>
        <v>4.09</v>
      </c>
      <c r="D39" s="3">
        <f>ROUND(D15/(D$22-D$20-D$17-D$19)*100,2)</f>
        <v>3.88</v>
      </c>
      <c r="E39" s="3">
        <f>ROUND(E15/(E$22-E$20-E$17-E$19)*100,2)</f>
        <v>0.93</v>
      </c>
      <c r="F39" s="3">
        <f>ROUND(F15/(F$22-F$20-F$17-F$19)*100,2)</f>
        <v>0.95</v>
      </c>
      <c r="G39" s="3">
        <f>ROUND(G15/(G$22-G$20-G$17-G$19)*100,2)</f>
        <v>0.83</v>
      </c>
      <c r="H39" s="3">
        <f>ROUND(H15/(H$22-H$20-H$17-H$19)*100,2)</f>
        <v>0.08</v>
      </c>
      <c r="I39" s="3">
        <f>ROUND(I15/(I$22-I$20-I$17-I$19)*100,2)</f>
        <v>0.93</v>
      </c>
      <c r="J39" s="3">
        <f>ROUND(J15/(J$22-J$20-J$17-J$19)*100,2)</f>
        <v>0.49</v>
      </c>
      <c r="K39" s="3">
        <f>ROUND(K15/(K$22-K$20-K$17-K$19)*100,2)</f>
        <v>11.9</v>
      </c>
      <c r="L39" s="3">
        <f>ROUND(L15/(L$22-L$20-L$17-L$19)*100,2)</f>
        <v>1.4</v>
      </c>
      <c r="M39" s="3">
        <f>ROUND(M15/(M$22-M$20-M$17-M$19)*100,2)</f>
        <v>7.23</v>
      </c>
      <c r="N39" s="3">
        <f>ROUND(N15/(N$22-N$20-N$17-N$19)*100,2)</f>
        <v>2.89</v>
      </c>
      <c r="O39" s="3">
        <f>ROUND(O15/(O$22-O$20-O$17-O$19)*100,2)</f>
        <v>4.62</v>
      </c>
      <c r="P39" s="3">
        <f>ROUND(P15/(P$22-P$20-P$17-P$19)*100,2)</f>
        <v>5.62</v>
      </c>
      <c r="Q39" s="3">
        <f>ROUND(Q15/(Q$22-Q$20-Q$17-Q$19)*100,2)</f>
        <v>2.96</v>
      </c>
      <c r="R39" s="3">
        <f>ROUND(R15/(R$22-R$20-R$17-R$19)*100,2)</f>
        <v>5.69</v>
      </c>
      <c r="S39" s="3">
        <f>ROUND(S15/(S$22-S$20-S$17-S$19)*100,2)</f>
        <v>5.36</v>
      </c>
      <c r="T39" s="3">
        <f>ROUND(T15/(T$22-T$20-T$17-T$19)*100,2)</f>
        <v>5.04</v>
      </c>
      <c r="U39" s="3">
        <f>ROUND(U15/(U$22-U$20-U$17-U$19)*100,2)</f>
        <v>5.07</v>
      </c>
      <c r="V39" s="3">
        <f>ROUND(V15/(V$22-V$20-V$17-V$19)*100,2)</f>
        <v>4.0999999999999996</v>
      </c>
      <c r="W39" s="3">
        <f>ROUND(W15/(W$22-W$20-W$17-W$19)*100,2)</f>
        <v>4.37</v>
      </c>
      <c r="X39" s="3">
        <f>ROUND(X15/(X$22-X$20-X$17-X$19)*100,2)</f>
        <v>4.03</v>
      </c>
      <c r="Y39" s="3">
        <f>ROUND(Y15/(Y$22-Y$20-Y$17-Y$19)*100,2)</f>
        <v>2.76</v>
      </c>
      <c r="Z39" s="3">
        <f>ROUND(Z15/(Z$22-Z$20-Z$17-Z$19)*100,2)</f>
        <v>3.06</v>
      </c>
      <c r="AA39" s="3">
        <f>ROUND(AA15/(AA$22-AA$20-AA$17-AA$19)*100,2)</f>
        <v>2.2000000000000002</v>
      </c>
      <c r="AB39" s="3">
        <f>ROUND(AB15/(AB$22-AB$20-AB$17-AB$19)*100,2)</f>
        <v>2.1</v>
      </c>
      <c r="AC39" s="3">
        <f>ROUND(AC15/(AC$22-AC$20-AC$17-AC$19)*100,2)</f>
        <v>1.79</v>
      </c>
      <c r="AD39" s="3">
        <f>ROUND(AD15/(AD$22-AD$20-AD$17-AD$19)*100,2)</f>
        <v>1.64</v>
      </c>
      <c r="AE39" s="3">
        <f>ROUND(AE15/(AE$22-AE$20-AE$17-AE$19)*100,2)</f>
        <v>4.1500000000000004</v>
      </c>
      <c r="AF39" s="3">
        <f>ROUND(AF15/(AF$22-AF$20-AF$17-AF$19)*100,2)</f>
        <v>3.95</v>
      </c>
      <c r="AG39" s="3">
        <f>ROUND(AG15/(AG$22-AG$20-AG$17-AG$19)*100,2)</f>
        <v>3.27</v>
      </c>
      <c r="AH39" s="3">
        <f>ROUND(AH15/(AH$22-AH$20-AH$17-AH$19)*100,2)</f>
        <v>2.59</v>
      </c>
      <c r="AI39" s="3">
        <f>ROUND(AI15/(AI$22-AI$20-AI$17-AI$19)*100,2)</f>
        <v>0.95</v>
      </c>
      <c r="AJ39" s="3">
        <f>ROUND(AJ15/(AJ$22-AJ$20-AJ$17-AJ$19)*100,2)</f>
        <v>0.71</v>
      </c>
      <c r="AK39" s="3">
        <f>ROUND(AK15/(AK$22-AK$20-AK$17-AK$19)*100,2)</f>
        <v>1.01</v>
      </c>
      <c r="AL39" s="3">
        <f>ROUND(AL15/(AL$22-AL$20-AL$17-AL$19)*100,2)</f>
        <v>1.1200000000000001</v>
      </c>
      <c r="AM39" s="3">
        <f>ROUND(AM15/(AM$22-AM$20-AM$17-AM$19)*100,2)</f>
        <v>2</v>
      </c>
      <c r="AN39" s="3">
        <f>ROUND(AN15/(AN$22-AN$20-AN$17-AN$19)*100,2)</f>
        <v>3.56</v>
      </c>
      <c r="AO39" s="3">
        <f>ROUND(AO15/(AO$22-AO$20-AO$17-AO$19)*100,2)</f>
        <v>1.55</v>
      </c>
      <c r="AP39" s="3">
        <f>ROUND(AP15/(AP$22-AP$20-AP$17-AP$19)*100,2)</f>
        <v>0.66</v>
      </c>
      <c r="AQ39" s="3">
        <f>ROUND(AQ15/(AQ$22-AQ$20-AQ$17-AQ$19)*100,2)</f>
        <v>0.65</v>
      </c>
      <c r="AR39" s="3">
        <f>ROUND(AR15/(AR$22-AR$20-AR$17-AR$19)*100,2)</f>
        <v>0.36</v>
      </c>
      <c r="AS39" s="3">
        <f>ROUND(AS15/(AS$22-AS$20-AS$17-AS$19)*100,2)</f>
        <v>0.15</v>
      </c>
      <c r="AT39" s="3">
        <f>ROUND(AT15/(AT$22-AT$20-AT$17-AT$19)*100,2)</f>
        <v>0.09</v>
      </c>
      <c r="AU39" s="3">
        <f>ROUND(AU15/(AU$22-AU$20-AU$17-AU$19)*100,2)</f>
        <v>0.36</v>
      </c>
      <c r="AV39" s="3">
        <f>ROUND(AV15/(AV$22-AV$20-AV$17-AV$19)*100,2)</f>
        <v>4.76</v>
      </c>
      <c r="AW39" s="3">
        <f>ROUND(AW15/(AW$22-AW$20-AW$17-AW$19)*100,2)</f>
        <v>4.87</v>
      </c>
      <c r="AX39" s="3">
        <f>ROUND(AX15/(AX$22-AX$20-AX$17-AX$19)*100,2)</f>
        <v>1.03</v>
      </c>
      <c r="AY39" s="3">
        <f>ROUND(AY15/(AY$22-AY$20-AY$17-AY$19)*100,2)</f>
        <v>0.96</v>
      </c>
      <c r="AZ39" s="3">
        <f>ROUND(AZ15/(AZ$22-AZ$20-AZ$17-AZ$19)*100,2)</f>
        <v>4.88</v>
      </c>
      <c r="BA39" s="3">
        <f>ROUND(BA15/(BA$22-BA$20-BA$17-BA$19)*100,2)</f>
        <v>7.04</v>
      </c>
      <c r="BB39" s="3">
        <f>ROUND(BB15/(BB$22-BB$20-BB$17-BB$19)*100,2)</f>
        <v>7.76</v>
      </c>
      <c r="BC39" s="3">
        <f>ROUND(BC15/(BC$22-BC$20-BC$17-BC$19)*100,2)</f>
        <v>7.28</v>
      </c>
      <c r="BD39" s="3">
        <f>ROUND(BD15/(BD$22-BD$20-BD$17-BD$19)*100,2)</f>
        <v>0.14000000000000001</v>
      </c>
      <c r="BE39" s="3">
        <f>ROUND(BE15/(BE$22-BE$20-BE$17-BE$19)*100,2)</f>
        <v>2.82</v>
      </c>
    </row>
    <row r="40" spans="1:57" x14ac:dyDescent="0.3">
      <c r="A40" t="s">
        <v>15</v>
      </c>
      <c r="B40" s="3">
        <f>ROUND(B16/(B$22-B$20-B$17-B$19)*100,2)</f>
        <v>0.17</v>
      </c>
      <c r="C40" s="3">
        <f>ROUND(C16/(C$22-C$20-C$17-C$19)*100,2)</f>
        <v>0.1</v>
      </c>
      <c r="D40" s="3">
        <f>ROUND(D16/(D$22-D$20-D$17-D$19)*100,2)</f>
        <v>0.03</v>
      </c>
      <c r="E40" s="3">
        <f>ROUND(E16/(E$22-E$20-E$17-E$19)*100,2)</f>
        <v>0.19</v>
      </c>
      <c r="F40" s="3">
        <f>ROUND(F16/(F$22-F$20-F$17-F$19)*100,2)</f>
        <v>0.04</v>
      </c>
      <c r="G40" s="3">
        <f>ROUND(G16/(G$22-G$20-G$17-G$19)*100,2)</f>
        <v>0</v>
      </c>
      <c r="H40" s="3">
        <f>ROUND(H16/(H$22-H$20-H$17-H$19)*100,2)</f>
        <v>0.09</v>
      </c>
      <c r="I40" s="3">
        <f>ROUND(I16/(I$22-I$20-I$17-I$19)*100,2)</f>
        <v>0.28000000000000003</v>
      </c>
      <c r="J40" s="3">
        <f>ROUND(J16/(J$22-J$20-J$17-J$19)*100,2)</f>
        <v>0.28000000000000003</v>
      </c>
      <c r="K40" s="3">
        <f>ROUND(K16/(K$22-K$20-K$17-K$19)*100,2)</f>
        <v>1.5</v>
      </c>
      <c r="L40" s="3">
        <f>ROUND(L16/(L$22-L$20-L$17-L$19)*100,2)</f>
        <v>0.9</v>
      </c>
      <c r="M40" s="3">
        <f>ROUND(M16/(M$22-M$20-M$17-M$19)*100,2)</f>
        <v>1.31</v>
      </c>
      <c r="N40" s="3">
        <f>ROUND(N16/(N$22-N$20-N$17-N$19)*100,2)</f>
        <v>0.9</v>
      </c>
      <c r="O40" s="3">
        <f>ROUND(O16/(O$22-O$20-O$17-O$19)*100,2)</f>
        <v>0.02</v>
      </c>
      <c r="P40" s="3">
        <f>ROUND(P16/(P$22-P$20-P$17-P$19)*100,2)</f>
        <v>0.82</v>
      </c>
      <c r="Q40" s="3">
        <f>ROUND(Q16/(Q$22-Q$20-Q$17-Q$19)*100,2)</f>
        <v>0.43</v>
      </c>
      <c r="R40" s="3">
        <f>ROUND(R16/(R$22-R$20-R$17-R$19)*100,2)</f>
        <v>0.13</v>
      </c>
      <c r="S40" s="3">
        <f>ROUND(S16/(S$22-S$20-S$17-S$19)*100,2)</f>
        <v>0.18</v>
      </c>
      <c r="T40" s="3">
        <f>ROUND(T16/(T$22-T$20-T$17-T$19)*100,2)</f>
        <v>0.3</v>
      </c>
      <c r="U40" s="3">
        <f>ROUND(U16/(U$22-U$20-U$17-U$19)*100,2)</f>
        <v>0.21</v>
      </c>
      <c r="V40" s="3">
        <f>ROUND(V16/(V$22-V$20-V$17-V$19)*100,2)</f>
        <v>0.12</v>
      </c>
      <c r="W40" s="3">
        <f>ROUND(W16/(W$22-W$20-W$17-W$19)*100,2)</f>
        <v>7.0000000000000007E-2</v>
      </c>
      <c r="X40" s="3">
        <f>ROUND(X16/(X$22-X$20-X$17-X$19)*100,2)</f>
        <v>0.19</v>
      </c>
      <c r="Y40" s="3">
        <f>ROUND(Y16/(Y$22-Y$20-Y$17-Y$19)*100,2)</f>
        <v>0.18</v>
      </c>
      <c r="Z40" s="3">
        <f>ROUND(Z16/(Z$22-Z$20-Z$17-Z$19)*100,2)</f>
        <v>0.25</v>
      </c>
      <c r="AA40" s="3">
        <f>ROUND(AA16/(AA$22-AA$20-AA$17-AA$19)*100,2)</f>
        <v>0.15</v>
      </c>
      <c r="AB40" s="3">
        <f>ROUND(AB16/(AB$22-AB$20-AB$17-AB$19)*100,2)</f>
        <v>0.25</v>
      </c>
      <c r="AC40" s="3">
        <f>ROUND(AC16/(AC$22-AC$20-AC$17-AC$19)*100,2)</f>
        <v>0.28999999999999998</v>
      </c>
      <c r="AD40" s="3">
        <f>ROUND(AD16/(AD$22-AD$20-AD$17-AD$19)*100,2)</f>
        <v>0.21</v>
      </c>
      <c r="AE40" s="3">
        <f>ROUND(AE16/(AE$22-AE$20-AE$17-AE$19)*100,2)</f>
        <v>0.26</v>
      </c>
      <c r="AF40" s="3">
        <f>ROUND(AF16/(AF$22-AF$20-AF$17-AF$19)*100,2)</f>
        <v>0.34</v>
      </c>
      <c r="AG40" s="3">
        <f>ROUND(AG16/(AG$22-AG$20-AG$17-AG$19)*100,2)</f>
        <v>0.42</v>
      </c>
      <c r="AH40" s="3">
        <f>ROUND(AH16/(AH$22-AH$20-AH$17-AH$19)*100,2)</f>
        <v>0.6</v>
      </c>
      <c r="AI40" s="3">
        <f>ROUND(AI16/(AI$22-AI$20-AI$17-AI$19)*100,2)</f>
        <v>0.24</v>
      </c>
      <c r="AJ40" s="3">
        <f>ROUND(AJ16/(AJ$22-AJ$20-AJ$17-AJ$19)*100,2)</f>
        <v>0.15</v>
      </c>
      <c r="AK40" s="3">
        <f>ROUND(AK16/(AK$22-AK$20-AK$17-AK$19)*100,2)</f>
        <v>0.26</v>
      </c>
      <c r="AL40" s="3">
        <f>ROUND(AL16/(AL$22-AL$20-AL$17-AL$19)*100,2)</f>
        <v>0.36</v>
      </c>
      <c r="AM40" s="3">
        <f>ROUND(AM16/(AM$22-AM$20-AM$17-AM$19)*100,2)</f>
        <v>0.75</v>
      </c>
      <c r="AN40" s="3">
        <f>ROUND(AN16/(AN$22-AN$20-AN$17-AN$19)*100,2)</f>
        <v>1.1000000000000001</v>
      </c>
      <c r="AO40" s="3">
        <f>ROUND(AO16/(AO$22-AO$20-AO$17-AO$19)*100,2)</f>
        <v>0.75</v>
      </c>
      <c r="AP40" s="3">
        <f>ROUND(AP16/(AP$22-AP$20-AP$17-AP$19)*100,2)</f>
        <v>0.09</v>
      </c>
      <c r="AQ40" s="3">
        <f>ROUND(AQ16/(AQ$22-AQ$20-AQ$17-AQ$19)*100,2)</f>
        <v>0.39</v>
      </c>
      <c r="AR40" s="3">
        <f>ROUND(AR16/(AR$22-AR$20-AR$17-AR$19)*100,2)</f>
        <v>0.11</v>
      </c>
      <c r="AS40" s="3">
        <f>ROUND(AS16/(AS$22-AS$20-AS$17-AS$19)*100,2)</f>
        <v>0.14000000000000001</v>
      </c>
      <c r="AT40" s="3">
        <f>ROUND(AT16/(AT$22-AT$20-AT$17-AT$19)*100,2)</f>
        <v>0.21</v>
      </c>
      <c r="AU40" s="3">
        <f>ROUND(AU16/(AU$22-AU$20-AU$17-AU$19)*100,2)</f>
        <v>0.11</v>
      </c>
      <c r="AV40" s="3">
        <f>ROUND(AV16/(AV$22-AV$20-AV$17-AV$19)*100,2)</f>
        <v>0.06</v>
      </c>
      <c r="AW40" s="3">
        <f>ROUND(AW16/(AW$22-AW$20-AW$17-AW$19)*100,2)</f>
        <v>0</v>
      </c>
      <c r="AX40" s="3">
        <f>ROUND(AX16/(AX$22-AX$20-AX$17-AX$19)*100,2)</f>
        <v>0.79</v>
      </c>
      <c r="AY40" s="3">
        <f>ROUND(AY16/(AY$22-AY$20-AY$17-AY$19)*100,2)</f>
        <v>0.71</v>
      </c>
      <c r="AZ40" s="3">
        <f>ROUND(AZ16/(AZ$22-AZ$20-AZ$17-AZ$19)*100,2)</f>
        <v>0.13</v>
      </c>
      <c r="BA40" s="3">
        <f>ROUND(BA16/(BA$22-BA$20-BA$17-BA$19)*100,2)</f>
        <v>0</v>
      </c>
      <c r="BB40" s="3">
        <f>ROUND(BB16/(BB$22-BB$20-BB$17-BB$19)*100,2)</f>
        <v>1.62</v>
      </c>
      <c r="BC40" s="3">
        <f>ROUND(BC16/(BC$22-BC$20-BC$17-BC$19)*100,2)</f>
        <v>1.21</v>
      </c>
      <c r="BD40" s="3">
        <f>ROUND(BD16/(BD$22-BD$20-BD$17-BD$19)*100,2)</f>
        <v>0.23</v>
      </c>
      <c r="BE40" s="3">
        <f>ROUND(BE16/(BE$22-BE$20-BE$17-BE$19)*100,2)</f>
        <v>2.16</v>
      </c>
    </row>
    <row r="41" spans="1:57" x14ac:dyDescent="0.3">
      <c r="A41" t="s">
        <v>17</v>
      </c>
      <c r="B41" s="3">
        <f>ROUND(B18/(B$22-B$20-B$17-B$19)*100,2)</f>
        <v>0</v>
      </c>
      <c r="C41" s="3">
        <f>ROUND(C18/(C$22-C$20-C$17-C$19)*100,2)</f>
        <v>0</v>
      </c>
      <c r="D41" s="3">
        <f>ROUND(D18/(D$22-D$20-D$17-D$19)*100,2)</f>
        <v>0</v>
      </c>
      <c r="E41" s="3">
        <f>ROUND(E18/(E$22-E$20-E$17-E$19)*100,2)</f>
        <v>0</v>
      </c>
      <c r="F41" s="3">
        <f>ROUND(F18/(F$22-F$20-F$17-F$19)*100,2)</f>
        <v>0</v>
      </c>
      <c r="G41" s="3">
        <f>ROUND(G18/(G$22-G$20-G$17-G$19)*100,2)</f>
        <v>0</v>
      </c>
      <c r="H41" s="3">
        <f>ROUND(H18/(H$22-H$20-H$17-H$19)*100,2)</f>
        <v>0</v>
      </c>
      <c r="I41" s="3">
        <f>ROUND(I18/(I$22-I$20-I$17-I$19)*100,2)</f>
        <v>0</v>
      </c>
      <c r="J41" s="3">
        <f>ROUND(J18/(J$22-J$20-J$17-J$19)*100,2)</f>
        <v>0</v>
      </c>
      <c r="K41" s="3">
        <f>ROUND(K18/(K$22-K$20-K$17-K$19)*100,2)</f>
        <v>0</v>
      </c>
      <c r="L41" s="3">
        <f>ROUND(L18/(L$22-L$20-L$17-L$19)*100,2)</f>
        <v>0</v>
      </c>
      <c r="M41" s="3">
        <f>ROUND(M18/(M$22-M$20-M$17-M$19)*100,2)</f>
        <v>0</v>
      </c>
      <c r="N41" s="3">
        <f>ROUND(N18/(N$22-N$20-N$17-N$19)*100,2)</f>
        <v>0</v>
      </c>
      <c r="O41" s="3">
        <f>ROUND(O18/(O$22-O$20-O$17-O$19)*100,2)</f>
        <v>0</v>
      </c>
      <c r="P41" s="3">
        <f>ROUND(P18/(P$22-P$20-P$17-P$19)*100,2)</f>
        <v>0</v>
      </c>
      <c r="Q41" s="3">
        <f>ROUND(Q18/(Q$22-Q$20-Q$17-Q$19)*100,2)</f>
        <v>0</v>
      </c>
      <c r="R41" s="3">
        <f>ROUND(R18/(R$22-R$20-R$17-R$19)*100,2)</f>
        <v>0</v>
      </c>
      <c r="S41" s="3">
        <f>ROUND(S18/(S$22-S$20-S$17-S$19)*100,2)</f>
        <v>0</v>
      </c>
      <c r="T41" s="3">
        <f>ROUND(T18/(T$22-T$20-T$17-T$19)*100,2)</f>
        <v>0</v>
      </c>
      <c r="U41" s="3">
        <f>ROUND(U18/(U$22-U$20-U$17-U$19)*100,2)</f>
        <v>0</v>
      </c>
      <c r="V41" s="3">
        <f>ROUND(V18/(V$22-V$20-V$17-V$19)*100,2)</f>
        <v>0</v>
      </c>
      <c r="W41" s="3">
        <f>ROUND(W18/(W$22-W$20-W$17-W$19)*100,2)</f>
        <v>0</v>
      </c>
      <c r="X41" s="3">
        <f>ROUND(X18/(X$22-X$20-X$17-X$19)*100,2)</f>
        <v>0</v>
      </c>
      <c r="Y41" s="3">
        <f>ROUND(Y18/(Y$22-Y$20-Y$17-Y$19)*100,2)</f>
        <v>0</v>
      </c>
      <c r="Z41" s="3">
        <f>ROUND(Z18/(Z$22-Z$20-Z$17-Z$19)*100,2)</f>
        <v>0</v>
      </c>
      <c r="AA41" s="3">
        <f>ROUND(AA18/(AA$22-AA$20-AA$17-AA$19)*100,2)</f>
        <v>0</v>
      </c>
      <c r="AB41" s="3">
        <f>ROUND(AB18/(AB$22-AB$20-AB$17-AB$19)*100,2)</f>
        <v>0</v>
      </c>
      <c r="AC41" s="3">
        <f>ROUND(AC18/(AC$22-AC$20-AC$17-AC$19)*100,2)</f>
        <v>0</v>
      </c>
      <c r="AD41" s="3">
        <f>ROUND(AD18/(AD$22-AD$20-AD$17-AD$19)*100,2)</f>
        <v>0</v>
      </c>
      <c r="AE41" s="3">
        <f>ROUND(AE18/(AE$22-AE$20-AE$17-AE$19)*100,2)</f>
        <v>0</v>
      </c>
      <c r="AF41" s="3">
        <f>ROUND(AF18/(AF$22-AF$20-AF$17-AF$19)*100,2)</f>
        <v>0</v>
      </c>
      <c r="AG41" s="3">
        <f>ROUND(AG18/(AG$22-AG$20-AG$17-AG$19)*100,2)</f>
        <v>0</v>
      </c>
      <c r="AH41" s="3">
        <f>ROUND(AH18/(AH$22-AH$20-AH$17-AH$19)*100,2)</f>
        <v>0</v>
      </c>
      <c r="AI41" s="3">
        <f>ROUND(AI18/(AI$22-AI$20-AI$17-AI$19)*100,2)</f>
        <v>0</v>
      </c>
      <c r="AJ41" s="3">
        <f>ROUND(AJ18/(AJ$22-AJ$20-AJ$17-AJ$19)*100,2)</f>
        <v>0</v>
      </c>
      <c r="AK41" s="3">
        <f>ROUND(AK18/(AK$22-AK$20-AK$17-AK$19)*100,2)</f>
        <v>0</v>
      </c>
      <c r="AL41" s="3">
        <f>ROUND(AL18/(AL$22-AL$20-AL$17-AL$19)*100,2)</f>
        <v>0</v>
      </c>
      <c r="AM41" s="3">
        <f>ROUND(AM18/(AM$22-AM$20-AM$17-AM$19)*100,2)</f>
        <v>0</v>
      </c>
      <c r="AN41" s="3">
        <f>ROUND(AN18/(AN$22-AN$20-AN$17-AN$19)*100,2)</f>
        <v>0</v>
      </c>
      <c r="AO41" s="3">
        <f>ROUND(AO18/(AO$22-AO$20-AO$17-AO$19)*100,2)</f>
        <v>0</v>
      </c>
      <c r="AP41" s="3">
        <f>ROUND(AP18/(AP$22-AP$20-AP$17-AP$19)*100,2)</f>
        <v>0</v>
      </c>
      <c r="AQ41" s="3">
        <f>ROUND(AQ18/(AQ$22-AQ$20-AQ$17-AQ$19)*100,2)</f>
        <v>0</v>
      </c>
      <c r="AR41" s="3">
        <f>ROUND(AR18/(AR$22-AR$20-AR$17-AR$19)*100,2)</f>
        <v>0</v>
      </c>
      <c r="AS41" s="3">
        <f>ROUND(AS18/(AS$22-AS$20-AS$17-AS$19)*100,2)</f>
        <v>0</v>
      </c>
      <c r="AT41" s="3">
        <f>ROUND(AT18/(AT$22-AT$20-AT$17-AT$19)*100,2)</f>
        <v>0</v>
      </c>
      <c r="AU41" s="3">
        <f>ROUND(AU18/(AU$22-AU$20-AU$17-AU$19)*100,2)</f>
        <v>0</v>
      </c>
      <c r="AV41" s="3">
        <f>ROUND(AV18/(AV$22-AV$20-AV$17-AV$19)*100,2)</f>
        <v>0</v>
      </c>
      <c r="AW41" s="3">
        <f>ROUND(AW18/(AW$22-AW$20-AW$17-AW$19)*100,2)</f>
        <v>0</v>
      </c>
      <c r="AX41" s="3">
        <f>ROUND(AX18/(AX$22-AX$20-AX$17-AX$19)*100,2)</f>
        <v>0</v>
      </c>
      <c r="AY41" s="3">
        <f>ROUND(AY18/(AY$22-AY$20-AY$17-AY$19)*100,2)</f>
        <v>0</v>
      </c>
      <c r="AZ41" s="3">
        <f>ROUND(AZ18/(AZ$22-AZ$20-AZ$17-AZ$19)*100,2)</f>
        <v>0</v>
      </c>
      <c r="BA41" s="3">
        <f>ROUND(BA18/(BA$22-BA$20-BA$17-BA$19)*100,2)</f>
        <v>0</v>
      </c>
      <c r="BB41" s="3">
        <f>ROUND(BB18/(BB$22-BB$20-BB$17-BB$19)*100,2)</f>
        <v>0</v>
      </c>
      <c r="BC41" s="3">
        <f>ROUND(BC18/(BC$22-BC$20-BC$17-BC$19)*100,2)</f>
        <v>0</v>
      </c>
      <c r="BD41" s="3">
        <f>ROUND(BD18/(BD$22-BD$20-BD$17-BD$19)*100,2)</f>
        <v>0</v>
      </c>
      <c r="BE41" s="3">
        <f>ROUND(BE18/(BE$22-BE$20-BE$17-BE$19)*100,2)</f>
        <v>0</v>
      </c>
    </row>
    <row r="42" spans="1:57" x14ac:dyDescent="0.3">
      <c r="A42" t="s">
        <v>20</v>
      </c>
      <c r="B42" s="3">
        <f>ROUND(B21/(B$22-B$20-B$17-B$19)*100,2)</f>
        <v>0</v>
      </c>
      <c r="C42" s="3">
        <f>ROUND(C21/(C$22-C$20-C$17-C$19)*100,2)</f>
        <v>0</v>
      </c>
      <c r="D42" s="3">
        <f>ROUND(D21/(D$22-D$20-D$17-D$19)*100,2)</f>
        <v>0</v>
      </c>
      <c r="E42" s="3">
        <f>ROUND(E21/(E$22-E$20-E$17-E$19)*100,2)</f>
        <v>0</v>
      </c>
      <c r="F42" s="3">
        <f>ROUND(F21/(F$22-F$20-F$17-F$19)*100,2)</f>
        <v>0</v>
      </c>
      <c r="G42" s="3">
        <f>ROUND(G21/(G$22-G$20-G$17-G$19)*100,2)</f>
        <v>0</v>
      </c>
      <c r="H42" s="3">
        <f>ROUND(H21/(H$22-H$20-H$17-H$19)*100,2)</f>
        <v>0</v>
      </c>
      <c r="I42" s="3">
        <f>ROUND(I21/(I$22-I$20-I$17-I$19)*100,2)</f>
        <v>0</v>
      </c>
      <c r="J42" s="3">
        <f>ROUND(J21/(J$22-J$20-J$17-J$19)*100,2)</f>
        <v>0</v>
      </c>
      <c r="K42" s="3">
        <f>ROUND(K21/(K$22-K$20-K$17-K$19)*100,2)</f>
        <v>0</v>
      </c>
      <c r="L42" s="3">
        <f>ROUND(L21/(L$22-L$20-L$17-L$19)*100,2)</f>
        <v>0</v>
      </c>
      <c r="M42" s="3">
        <f>ROUND(M21/(M$22-M$20-M$17-M$19)*100,2)</f>
        <v>0</v>
      </c>
      <c r="N42" s="3">
        <f>ROUND(N21/(N$22-N$20-N$17-N$19)*100,2)</f>
        <v>0</v>
      </c>
      <c r="O42" s="3">
        <f>ROUND(O21/(O$22-O$20-O$17-O$19)*100,2)</f>
        <v>0</v>
      </c>
      <c r="P42" s="3">
        <f>ROUND(P21/(P$22-P$20-P$17-P$19)*100,2)</f>
        <v>0</v>
      </c>
      <c r="Q42" s="3">
        <f>ROUND(Q21/(Q$22-Q$20-Q$17-Q$19)*100,2)</f>
        <v>0</v>
      </c>
      <c r="R42" s="3">
        <f>ROUND(R21/(R$22-R$20-R$17-R$19)*100,2)</f>
        <v>0</v>
      </c>
      <c r="S42" s="3">
        <f>ROUND(S21/(S$22-S$20-S$17-S$19)*100,2)</f>
        <v>0</v>
      </c>
      <c r="T42" s="3">
        <f>ROUND(T21/(T$22-T$20-T$17-T$19)*100,2)</f>
        <v>0</v>
      </c>
      <c r="U42" s="3">
        <f>ROUND(U21/(U$22-U$20-U$17-U$19)*100,2)</f>
        <v>0</v>
      </c>
      <c r="V42" s="3">
        <f>ROUND(V21/(V$22-V$20-V$17-V$19)*100,2)</f>
        <v>0</v>
      </c>
      <c r="W42" s="3">
        <f>ROUND(W21/(W$22-W$20-W$17-W$19)*100,2)</f>
        <v>0</v>
      </c>
      <c r="X42" s="3">
        <f>ROUND(X21/(X$22-X$20-X$17-X$19)*100,2)</f>
        <v>0</v>
      </c>
      <c r="Y42" s="3">
        <f>ROUND(Y21/(Y$22-Y$20-Y$17-Y$19)*100,2)</f>
        <v>0</v>
      </c>
      <c r="Z42" s="3">
        <f>ROUND(Z21/(Z$22-Z$20-Z$17-Z$19)*100,2)</f>
        <v>0</v>
      </c>
      <c r="AA42" s="3">
        <f>ROUND(AA21/(AA$22-AA$20-AA$17-AA$19)*100,2)</f>
        <v>0</v>
      </c>
      <c r="AB42" s="3">
        <f>ROUND(AB21/(AB$22-AB$20-AB$17-AB$19)*100,2)</f>
        <v>0</v>
      </c>
      <c r="AC42" s="3">
        <f>ROUND(AC21/(AC$22-AC$20-AC$17-AC$19)*100,2)</f>
        <v>0</v>
      </c>
      <c r="AD42" s="3">
        <f>ROUND(AD21/(AD$22-AD$20-AD$17-AD$19)*100,2)</f>
        <v>0</v>
      </c>
      <c r="AE42" s="3">
        <f>ROUND(AE21/(AE$22-AE$20-AE$17-AE$19)*100,2)</f>
        <v>0</v>
      </c>
      <c r="AF42" s="3">
        <f>ROUND(AF21/(AF$22-AF$20-AF$17-AF$19)*100,2)</f>
        <v>0</v>
      </c>
      <c r="AG42" s="3">
        <f>ROUND(AG21/(AG$22-AG$20-AG$17-AG$19)*100,2)</f>
        <v>0</v>
      </c>
      <c r="AH42" s="3">
        <f>ROUND(AH21/(AH$22-AH$20-AH$17-AH$19)*100,2)</f>
        <v>0</v>
      </c>
      <c r="AI42" s="3">
        <f>ROUND(AI21/(AI$22-AI$20-AI$17-AI$19)*100,2)</f>
        <v>0</v>
      </c>
      <c r="AJ42" s="3">
        <f>ROUND(AJ21/(AJ$22-AJ$20-AJ$17-AJ$19)*100,2)</f>
        <v>0</v>
      </c>
      <c r="AK42" s="3">
        <f>ROUND(AK21/(AK$22-AK$20-AK$17-AK$19)*100,2)</f>
        <v>0</v>
      </c>
      <c r="AL42" s="3">
        <f>ROUND(AL21/(AL$22-AL$20-AL$17-AL$19)*100,2)</f>
        <v>0</v>
      </c>
      <c r="AM42" s="3">
        <f>ROUND(AM21/(AM$22-AM$20-AM$17-AM$19)*100,2)</f>
        <v>0</v>
      </c>
      <c r="AN42" s="3">
        <f>ROUND(AN21/(AN$22-AN$20-AN$17-AN$19)*100,2)</f>
        <v>0</v>
      </c>
      <c r="AO42" s="3">
        <f>ROUND(AO21/(AO$22-AO$20-AO$17-AO$19)*100,2)</f>
        <v>0</v>
      </c>
      <c r="AP42" s="3">
        <f>ROUND(AP21/(AP$22-AP$20-AP$17-AP$19)*100,2)</f>
        <v>0</v>
      </c>
      <c r="AQ42" s="3">
        <f>ROUND(AQ21/(AQ$22-AQ$20-AQ$17-AQ$19)*100,2)</f>
        <v>0</v>
      </c>
      <c r="AR42" s="3">
        <f>ROUND(AR21/(AR$22-AR$20-AR$17-AR$19)*100,2)</f>
        <v>0</v>
      </c>
      <c r="AS42" s="3">
        <f>ROUND(AS21/(AS$22-AS$20-AS$17-AS$19)*100,2)</f>
        <v>0</v>
      </c>
      <c r="AT42" s="3">
        <f>ROUND(AT21/(AT$22-AT$20-AT$17-AT$19)*100,2)</f>
        <v>0</v>
      </c>
      <c r="AU42" s="3">
        <f>ROUND(AU21/(AU$22-AU$20-AU$17-AU$19)*100,2)</f>
        <v>0</v>
      </c>
      <c r="AV42" s="3">
        <f>ROUND(AV21/(AV$22-AV$20-AV$17-AV$19)*100,2)</f>
        <v>0</v>
      </c>
      <c r="AW42" s="3">
        <f>ROUND(AW21/(AW$22-AW$20-AW$17-AW$19)*100,2)</f>
        <v>0</v>
      </c>
      <c r="AX42" s="3">
        <f>ROUND(AX21/(AX$22-AX$20-AX$17-AX$19)*100,2)</f>
        <v>0</v>
      </c>
      <c r="AY42" s="3">
        <f>ROUND(AY21/(AY$22-AY$20-AY$17-AY$19)*100,2)</f>
        <v>0</v>
      </c>
      <c r="AZ42" s="3">
        <f>ROUND(AZ21/(AZ$22-AZ$20-AZ$17-AZ$19)*100,2)</f>
        <v>0</v>
      </c>
      <c r="BA42" s="3">
        <f>ROUND(BA21/(BA$22-BA$20-BA$17-BA$19)*100,2)</f>
        <v>0</v>
      </c>
      <c r="BB42" s="3">
        <f>ROUND(BB21/(BB$22-BB$20-BB$17-BB$19)*100,2)</f>
        <v>0</v>
      </c>
      <c r="BC42" s="3">
        <f>ROUND(BC21/(BC$22-BC$20-BC$17-BC$19)*100,2)</f>
        <v>0</v>
      </c>
      <c r="BD42" s="3">
        <f>ROUND(BD21/(BD$22-BD$20-BD$17-BD$19)*100,2)</f>
        <v>0</v>
      </c>
      <c r="BE42" s="3">
        <f>ROUND(BE21/(BE$22-BE$20-BE$17-BE$19)*100,2)</f>
        <v>0</v>
      </c>
    </row>
    <row r="43" spans="1:57" x14ac:dyDescent="0.3">
      <c r="A43" t="s">
        <v>77</v>
      </c>
      <c r="B43" s="3">
        <f>SUM(B27:B42)</f>
        <v>100</v>
      </c>
      <c r="C43" s="3">
        <f>SUM(C27:C42)</f>
        <v>100</v>
      </c>
      <c r="D43" s="3">
        <f>SUM(D27:D42)</f>
        <v>100.01</v>
      </c>
      <c r="E43" s="3">
        <f>SUM(E27:E42)</f>
        <v>100.01</v>
      </c>
      <c r="F43" s="3">
        <f>SUM(F27:F42)</f>
        <v>100.00000000000001</v>
      </c>
      <c r="G43" s="3">
        <f>SUM(G27:G42)</f>
        <v>100.01000000000002</v>
      </c>
      <c r="H43" s="3">
        <f>SUM(H27:H42)</f>
        <v>100.01</v>
      </c>
      <c r="I43" s="3">
        <f>SUM(I27:I42)</f>
        <v>99.999999999999986</v>
      </c>
      <c r="J43" s="3">
        <f>SUM(J27:J42)</f>
        <v>100.01000000000002</v>
      </c>
      <c r="K43" s="3">
        <f>SUM(K27:K42)</f>
        <v>100.00000000000001</v>
      </c>
      <c r="L43" s="3">
        <f>SUM(L27:L42)</f>
        <v>100.00000000000001</v>
      </c>
      <c r="M43" s="3">
        <f>SUM(M27:M42)</f>
        <v>100.01</v>
      </c>
      <c r="N43" s="3">
        <f>SUM(N27:N42)</f>
        <v>100.01000000000002</v>
      </c>
      <c r="O43" s="3">
        <f>SUM(O27:O42)</f>
        <v>99.999999999999986</v>
      </c>
      <c r="P43" s="3">
        <f>SUM(P27:P42)</f>
        <v>100</v>
      </c>
      <c r="Q43" s="3">
        <f>SUM(Q27:Q42)</f>
        <v>100</v>
      </c>
      <c r="R43" s="3">
        <f>SUM(R27:R42)</f>
        <v>100.00000000000001</v>
      </c>
      <c r="S43" s="3">
        <f>SUM(S27:S42)</f>
        <v>99.98</v>
      </c>
      <c r="T43" s="3">
        <f>SUM(T27:T42)</f>
        <v>100.00000000000001</v>
      </c>
      <c r="U43" s="3">
        <f>SUM(U27:U42)</f>
        <v>99.99</v>
      </c>
      <c r="V43" s="3">
        <f>SUM(V27:V42)</f>
        <v>100</v>
      </c>
      <c r="W43" s="3">
        <f>SUM(W27:W42)</f>
        <v>100.01</v>
      </c>
      <c r="X43" s="3">
        <f>SUM(X27:X42)</f>
        <v>99.990000000000009</v>
      </c>
      <c r="Y43" s="3">
        <f>SUM(Y27:Y42)</f>
        <v>100.00000000000001</v>
      </c>
      <c r="Z43" s="3">
        <f>SUM(Z27:Z42)</f>
        <v>99.99</v>
      </c>
      <c r="AA43" s="3">
        <f>SUM(AA27:AA42)</f>
        <v>100</v>
      </c>
      <c r="AB43" s="3">
        <f>SUM(AB27:AB42)</f>
        <v>100</v>
      </c>
      <c r="AC43" s="3">
        <f>SUM(AC27:AC42)</f>
        <v>99.990000000000009</v>
      </c>
      <c r="AD43" s="3">
        <f>SUM(AD27:AD42)</f>
        <v>99.990000000000009</v>
      </c>
      <c r="AE43" s="3">
        <f>SUM(AE27:AE42)</f>
        <v>100.00999999999999</v>
      </c>
      <c r="AF43" s="3">
        <f>SUM(AF27:AF42)</f>
        <v>100.00999999999999</v>
      </c>
      <c r="AG43" s="3">
        <f>SUM(AG27:AG42)</f>
        <v>99.99</v>
      </c>
      <c r="AH43" s="3">
        <f>SUM(AH27:AH42)</f>
        <v>99.999999999999986</v>
      </c>
      <c r="AI43" s="3">
        <f>SUM(AI27:AI42)</f>
        <v>99.990000000000023</v>
      </c>
      <c r="AJ43" s="3">
        <f>SUM(AJ27:AJ42)</f>
        <v>99.99</v>
      </c>
      <c r="AK43" s="3">
        <f>SUM(AK27:AK42)</f>
        <v>100.00000000000001</v>
      </c>
      <c r="AL43" s="3">
        <f>SUM(AL27:AL42)</f>
        <v>100.02</v>
      </c>
      <c r="AM43" s="3">
        <f>SUM(AM27:AM42)</f>
        <v>100.01</v>
      </c>
      <c r="AN43" s="3">
        <f>SUM(AN27:AN42)</f>
        <v>99.989999999999981</v>
      </c>
      <c r="AO43" s="3">
        <f>SUM(AO27:AO42)</f>
        <v>99.999999999999986</v>
      </c>
      <c r="AP43" s="3">
        <f>SUM(AP27:AP42)</f>
        <v>99.99</v>
      </c>
      <c r="AQ43" s="3">
        <f>SUM(AQ27:AQ42)</f>
        <v>99.98</v>
      </c>
      <c r="AR43" s="3">
        <f>SUM(AR27:AR42)</f>
        <v>99.999999999999986</v>
      </c>
      <c r="AS43" s="3">
        <f>SUM(AS27:AS42)</f>
        <v>99.980000000000018</v>
      </c>
      <c r="AT43" s="3">
        <f>SUM(AT27:AT42)</f>
        <v>99.999999999999986</v>
      </c>
      <c r="AU43" s="3">
        <f>SUM(AU27:AU42)</f>
        <v>99.999999999999986</v>
      </c>
      <c r="AV43" s="3">
        <f>SUM(AV27:AV42)</f>
        <v>99.98</v>
      </c>
      <c r="AW43" s="3">
        <f>SUM(AW27:AW42)</f>
        <v>100.00000000000001</v>
      </c>
      <c r="AX43" s="3">
        <f>SUM(AX27:AX42)</f>
        <v>100.00000000000001</v>
      </c>
      <c r="AY43" s="3">
        <f>SUM(AY27:AY42)</f>
        <v>99.97</v>
      </c>
      <c r="AZ43" s="3">
        <f>SUM(AZ27:AZ42)</f>
        <v>99.97999999999999</v>
      </c>
      <c r="BA43" s="3">
        <f>SUM(BA27:BA42)</f>
        <v>99.990000000000009</v>
      </c>
      <c r="BB43" s="3">
        <f>SUM(BB27:BB42)</f>
        <v>99.99</v>
      </c>
      <c r="BC43" s="3">
        <f>SUM(BC27:BC42)</f>
        <v>99.989999999999981</v>
      </c>
      <c r="BD43" s="3">
        <f>SUM(BD27:BD42)</f>
        <v>99.990000000000009</v>
      </c>
      <c r="BE43" s="3">
        <f>SUM(BE27:BE42)</f>
        <v>99.999999999999986</v>
      </c>
    </row>
    <row r="44" spans="1:57" s="4" customFormat="1" x14ac:dyDescent="0.3">
      <c r="A44" s="4" t="s">
        <v>80</v>
      </c>
      <c r="B44" s="5">
        <f>B38+B39</f>
        <v>5.08</v>
      </c>
      <c r="C44" s="5">
        <f t="shared" ref="C44:BE44" si="2">C38+C39</f>
        <v>7.6</v>
      </c>
      <c r="D44" s="5">
        <f t="shared" si="2"/>
        <v>7.82</v>
      </c>
      <c r="E44" s="5">
        <f t="shared" si="2"/>
        <v>4.0599999999999996</v>
      </c>
      <c r="F44" s="5">
        <f t="shared" si="2"/>
        <v>4.22</v>
      </c>
      <c r="G44" s="5">
        <f t="shared" si="2"/>
        <v>1.7</v>
      </c>
      <c r="H44" s="5">
        <f t="shared" si="2"/>
        <v>2.5300000000000002</v>
      </c>
      <c r="I44" s="5">
        <f t="shared" si="2"/>
        <v>3.7800000000000002</v>
      </c>
      <c r="J44" s="5">
        <f t="shared" si="2"/>
        <v>2.7800000000000002</v>
      </c>
      <c r="K44" s="5">
        <f t="shared" si="2"/>
        <v>13.6</v>
      </c>
      <c r="L44" s="5">
        <f t="shared" si="2"/>
        <v>1.9</v>
      </c>
      <c r="M44" s="5">
        <f t="shared" si="2"/>
        <v>8.64</v>
      </c>
      <c r="N44" s="5">
        <f t="shared" si="2"/>
        <v>5.98</v>
      </c>
      <c r="O44" s="5">
        <f t="shared" si="2"/>
        <v>10.17</v>
      </c>
      <c r="P44" s="5">
        <f t="shared" si="2"/>
        <v>6.37</v>
      </c>
      <c r="Q44" s="5">
        <f t="shared" si="2"/>
        <v>6.55</v>
      </c>
      <c r="R44" s="5">
        <f t="shared" si="2"/>
        <v>14.09</v>
      </c>
      <c r="S44" s="5">
        <f t="shared" si="2"/>
        <v>13.32</v>
      </c>
      <c r="T44" s="5">
        <f t="shared" si="2"/>
        <v>10.370000000000001</v>
      </c>
      <c r="U44" s="5">
        <f t="shared" si="2"/>
        <v>10.64</v>
      </c>
      <c r="V44" s="5">
        <f t="shared" si="2"/>
        <v>7.81</v>
      </c>
      <c r="W44" s="5">
        <f t="shared" si="2"/>
        <v>7.98</v>
      </c>
      <c r="X44" s="5">
        <f t="shared" si="2"/>
        <v>7.53</v>
      </c>
      <c r="Y44" s="5">
        <f t="shared" si="2"/>
        <v>6.56</v>
      </c>
      <c r="Z44" s="5">
        <f t="shared" si="2"/>
        <v>6.8000000000000007</v>
      </c>
      <c r="AA44" s="5">
        <f t="shared" si="2"/>
        <v>6.0500000000000007</v>
      </c>
      <c r="AB44" s="5">
        <f t="shared" si="2"/>
        <v>5.78</v>
      </c>
      <c r="AC44" s="5">
        <f t="shared" si="2"/>
        <v>5.38</v>
      </c>
      <c r="AD44" s="5">
        <f t="shared" si="2"/>
        <v>5.17</v>
      </c>
      <c r="AE44" s="5">
        <f t="shared" si="2"/>
        <v>7.9700000000000006</v>
      </c>
      <c r="AF44" s="5">
        <f t="shared" si="2"/>
        <v>7.74</v>
      </c>
      <c r="AG44" s="5">
        <f t="shared" si="2"/>
        <v>7.7100000000000009</v>
      </c>
      <c r="AH44" s="5">
        <f t="shared" si="2"/>
        <v>6.6099999999999994</v>
      </c>
      <c r="AI44" s="5">
        <f t="shared" si="2"/>
        <v>3.38</v>
      </c>
      <c r="AJ44" s="5">
        <f t="shared" si="2"/>
        <v>3</v>
      </c>
      <c r="AK44" s="5">
        <f t="shared" si="2"/>
        <v>3.9800000000000004</v>
      </c>
      <c r="AL44" s="5">
        <f t="shared" si="2"/>
        <v>4.08</v>
      </c>
      <c r="AM44" s="5">
        <f t="shared" si="2"/>
        <v>5.62</v>
      </c>
      <c r="AN44" s="5">
        <f t="shared" si="2"/>
        <v>8.49</v>
      </c>
      <c r="AO44" s="5">
        <f t="shared" si="2"/>
        <v>5.5699999999999994</v>
      </c>
      <c r="AP44" s="5">
        <f t="shared" si="2"/>
        <v>3.8600000000000003</v>
      </c>
      <c r="AQ44" s="5">
        <f t="shared" si="2"/>
        <v>1.58</v>
      </c>
      <c r="AR44" s="5">
        <f t="shared" si="2"/>
        <v>0.88</v>
      </c>
      <c r="AS44" s="5">
        <f t="shared" si="2"/>
        <v>0.49</v>
      </c>
      <c r="AT44" s="5">
        <f t="shared" si="2"/>
        <v>0.3</v>
      </c>
      <c r="AU44" s="5">
        <f t="shared" si="2"/>
        <v>0.88</v>
      </c>
      <c r="AV44" s="5">
        <f t="shared" si="2"/>
        <v>12.59</v>
      </c>
      <c r="AW44" s="5">
        <f t="shared" si="2"/>
        <v>9.6000000000000014</v>
      </c>
      <c r="AX44" s="5">
        <f t="shared" si="2"/>
        <v>4.46</v>
      </c>
      <c r="AY44" s="5">
        <f t="shared" si="2"/>
        <v>4.2699999999999996</v>
      </c>
      <c r="AZ44" s="5">
        <f t="shared" si="2"/>
        <v>11.71</v>
      </c>
      <c r="BA44" s="5">
        <f t="shared" si="2"/>
        <v>12.93</v>
      </c>
      <c r="BB44" s="5">
        <f t="shared" si="2"/>
        <v>8.56</v>
      </c>
      <c r="BC44" s="5">
        <f t="shared" si="2"/>
        <v>11.629999999999999</v>
      </c>
      <c r="BD44" s="5">
        <f t="shared" si="2"/>
        <v>3.2</v>
      </c>
      <c r="BE44" s="5">
        <f t="shared" si="2"/>
        <v>11.290000000000001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</vt:vector>
  </HeadingPairs>
  <TitlesOfParts>
    <vt:vector size="5" baseType="lpstr">
      <vt:lpstr>Lines</vt:lpstr>
      <vt:lpstr>Test-data</vt:lpstr>
      <vt:lpstr>CH-TAS-labels</vt:lpstr>
      <vt:lpstr>CH-TAS-blank</vt:lpstr>
      <vt:lpstr>CH-TAS-test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alocock</dc:creator>
  <cp:lastModifiedBy>alocock</cp:lastModifiedBy>
  <cp:lastPrinted>2018-12-14T21:25:07Z</cp:lastPrinted>
  <dcterms:created xsi:type="dcterms:W3CDTF">2018-12-14T16:44:09Z</dcterms:created>
  <dcterms:modified xsi:type="dcterms:W3CDTF">2018-12-14T21:33:45Z</dcterms:modified>
</cp:coreProperties>
</file>